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7830" tabRatio="636" firstSheet="11" activeTab="13"/>
  </bookViews>
  <sheets>
    <sheet name="на15-16" sheetId="1" r:id="rId1"/>
    <sheet name="Лист2" sheetId="2" r:id="rId2"/>
    <sheet name="Лист3" sheetId="3" r:id="rId3"/>
    <sheet name="2пол 2физры" sheetId="4" r:id="rId4"/>
    <sheet name="на 2 полуг" sheetId="5" r:id="rId5"/>
    <sheet name="распис по балл" sheetId="6" r:id="rId6"/>
    <sheet name=" распис на 3 четверть" sheetId="7" r:id="rId7"/>
    <sheet name="Диаграмма2" sheetId="19" r:id="rId8"/>
    <sheet name="баллы" sheetId="8" r:id="rId9"/>
    <sheet name="Лист5" sheetId="18" r:id="rId10"/>
    <sheet name="распределение" sheetId="10" r:id="rId11"/>
    <sheet name="Диаграмма1" sheetId="17" r:id="rId12"/>
    <sheet name="на сочинение" sheetId="20" r:id="rId13"/>
    <sheet name="замены" sheetId="22" r:id="rId14"/>
    <sheet name="замены на ИС-9" sheetId="14" r:id="rId15"/>
    <sheet name="по учителям + вн" sheetId="16" r:id="rId16"/>
    <sheet name="по классам" sheetId="9" r:id="rId17"/>
    <sheet name="по учителям" sheetId="21" r:id="rId18"/>
  </sheets>
  <definedNames>
    <definedName name="_xlnm.Print_Area" localSheetId="8">баллы!$A$1:$AF$49</definedName>
    <definedName name="_xlnm.Print_Area" localSheetId="14">'замены на ИС-9'!$A$1:$AB$38</definedName>
    <definedName name="_xlnm.Print_Area" localSheetId="9">Лист5!$A$1:$BY$54</definedName>
    <definedName name="_xlnm.Print_Area" localSheetId="12">'на сочинение'!$A$1:$M$35</definedName>
    <definedName name="_xlnm.Print_Area" localSheetId="0">'на15-16'!$A$1:$AA$42</definedName>
    <definedName name="_xlnm.Print_Area" localSheetId="16">'по классам'!$A$1:$AF$42</definedName>
    <definedName name="_xlnm.Print_Area" localSheetId="17">'по учителям'!$A$1:$BW$51</definedName>
    <definedName name="_xlnm.Print_Area" localSheetId="15">'по учителям + вн'!$A$1:$ET$55</definedName>
    <definedName name="_xlnm.Print_Area" localSheetId="5">'распис по балл'!$A$1:$AD$43</definedName>
  </definedNames>
  <calcPr calcId="124519"/>
</workbook>
</file>

<file path=xl/calcChain.xml><?xml version="1.0" encoding="utf-8"?>
<calcChain xmlns="http://schemas.openxmlformats.org/spreadsheetml/2006/main">
  <c r="C36" i="21"/>
  <c r="C35"/>
  <c r="C34"/>
  <c r="C33"/>
  <c r="C32"/>
  <c r="C31"/>
  <c r="C30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5"/>
  <c r="C4"/>
  <c r="AF41" i="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C49"/>
  <c r="AE51"/>
  <c r="AE52"/>
  <c r="AE53"/>
  <c r="AE54"/>
  <c r="AE55"/>
  <c r="AE56"/>
  <c r="AE57"/>
  <c r="AC51"/>
  <c r="AC52"/>
  <c r="AC53"/>
  <c r="AC54"/>
  <c r="AC55"/>
  <c r="AC56"/>
  <c r="F48"/>
  <c r="AB34"/>
  <c r="AB54" s="1"/>
  <c r="AB41"/>
  <c r="AB48"/>
  <c r="AB27"/>
  <c r="AB20"/>
  <c r="AB13"/>
  <c r="Y51"/>
  <c r="Y52"/>
  <c r="Y53"/>
  <c r="Y54"/>
  <c r="Y55"/>
  <c r="Y56"/>
  <c r="Y57"/>
  <c r="W51"/>
  <c r="W52"/>
  <c r="W53"/>
  <c r="W54"/>
  <c r="W55"/>
  <c r="W56"/>
  <c r="V13"/>
  <c r="V20"/>
  <c r="V52" s="1"/>
  <c r="V27"/>
  <c r="V34"/>
  <c r="V41"/>
  <c r="V48"/>
  <c r="V56" s="1"/>
  <c r="U51"/>
  <c r="U52"/>
  <c r="U53"/>
  <c r="U54"/>
  <c r="U55"/>
  <c r="U56"/>
  <c r="T13"/>
  <c r="T20"/>
  <c r="T27"/>
  <c r="T34"/>
  <c r="T54" s="1"/>
  <c r="T41"/>
  <c r="R13"/>
  <c r="R20"/>
  <c r="R52" s="1"/>
  <c r="R27"/>
  <c r="R53" s="1"/>
  <c r="R34"/>
  <c r="R41"/>
  <c r="R55" s="1"/>
  <c r="R48"/>
  <c r="R56" s="1"/>
  <c r="P48"/>
  <c r="P56" s="1"/>
  <c r="R54"/>
  <c r="R51"/>
  <c r="S51"/>
  <c r="S52"/>
  <c r="S53"/>
  <c r="S54"/>
  <c r="S55"/>
  <c r="S56"/>
  <c r="Q57"/>
  <c r="P13"/>
  <c r="P34"/>
  <c r="P54" s="1"/>
  <c r="F13"/>
  <c r="P41"/>
  <c r="P55" s="1"/>
  <c r="P20"/>
  <c r="P52" s="1"/>
  <c r="O51"/>
  <c r="O52"/>
  <c r="O53"/>
  <c r="O54"/>
  <c r="O55"/>
  <c r="O56"/>
  <c r="N48"/>
  <c r="N13"/>
  <c r="N51" s="1"/>
  <c r="M57"/>
  <c r="L48"/>
  <c r="L56" s="1"/>
  <c r="L41"/>
  <c r="L55" s="1"/>
  <c r="L34"/>
  <c r="L54" s="1"/>
  <c r="L27"/>
  <c r="L53" s="1"/>
  <c r="L20"/>
  <c r="L13"/>
  <c r="J27"/>
  <c r="J53" s="1"/>
  <c r="L51"/>
  <c r="L52"/>
  <c r="K57"/>
  <c r="J48"/>
  <c r="J56" s="1"/>
  <c r="H48"/>
  <c r="H56" s="1"/>
  <c r="F56"/>
  <c r="J41"/>
  <c r="J55" s="1"/>
  <c r="J13"/>
  <c r="I57"/>
  <c r="H41"/>
  <c r="H55" s="1"/>
  <c r="H34"/>
  <c r="H54" s="1"/>
  <c r="H27"/>
  <c r="H53" s="1"/>
  <c r="H20"/>
  <c r="H52" s="1"/>
  <c r="H13"/>
  <c r="H51" s="1"/>
  <c r="G57"/>
  <c r="F41"/>
  <c r="F55" s="1"/>
  <c r="F27"/>
  <c r="F53" s="1"/>
  <c r="E57"/>
  <c r="F51"/>
  <c r="F34"/>
  <c r="F54" s="1"/>
  <c r="F20"/>
  <c r="F52" s="1"/>
  <c r="D48"/>
  <c r="D56" s="1"/>
  <c r="D34"/>
  <c r="D54" s="1"/>
  <c r="D41"/>
  <c r="D55" s="1"/>
  <c r="D27"/>
  <c r="D53" s="1"/>
  <c r="D13"/>
  <c r="D51" s="1"/>
  <c r="N34"/>
  <c r="N54" s="1"/>
  <c r="V54"/>
  <c r="X34"/>
  <c r="X54" s="1"/>
  <c r="Z34"/>
  <c r="Z54" s="1"/>
  <c r="AB53"/>
  <c r="Z27"/>
  <c r="Z53" s="1"/>
  <c r="X27"/>
  <c r="X53" s="1"/>
  <c r="V53"/>
  <c r="T53"/>
  <c r="P27"/>
  <c r="P53" s="1"/>
  <c r="N27"/>
  <c r="N53" s="1"/>
  <c r="J34"/>
  <c r="J54" s="1"/>
  <c r="J20"/>
  <c r="J52" s="1"/>
  <c r="N41"/>
  <c r="N55" s="1"/>
  <c r="T55"/>
  <c r="V55"/>
  <c r="X41"/>
  <c r="X55" s="1"/>
  <c r="Z41"/>
  <c r="Z55" s="1"/>
  <c r="AB55"/>
  <c r="AD41"/>
  <c r="AD55" s="1"/>
  <c r="AD34"/>
  <c r="AD54" s="1"/>
  <c r="AD27"/>
  <c r="AD53" s="1"/>
  <c r="AD20"/>
  <c r="AD52" s="1"/>
  <c r="AB52"/>
  <c r="Z20"/>
  <c r="Z52" s="1"/>
  <c r="X20"/>
  <c r="X52" s="1"/>
  <c r="T52"/>
  <c r="N20"/>
  <c r="N52" s="1"/>
  <c r="N56"/>
  <c r="T48"/>
  <c r="T56" s="1"/>
  <c r="X48"/>
  <c r="X56" s="1"/>
  <c r="Z48"/>
  <c r="Z56" s="1"/>
  <c r="AB56"/>
  <c r="AD48"/>
  <c r="AD56" s="1"/>
  <c r="AF48"/>
  <c r="AF56" s="1"/>
  <c r="AF55"/>
  <c r="AF34"/>
  <c r="AF54" s="1"/>
  <c r="AF27"/>
  <c r="AF53" s="1"/>
  <c r="AF20"/>
  <c r="AF52" s="1"/>
  <c r="AF13"/>
  <c r="AF51" s="1"/>
  <c r="AD13"/>
  <c r="AD51" s="1"/>
  <c r="AB51"/>
  <c r="Z13"/>
  <c r="Z51" s="1"/>
  <c r="X13"/>
  <c r="X51" s="1"/>
  <c r="V51"/>
  <c r="T51"/>
  <c r="P51"/>
  <c r="J51"/>
  <c r="D20"/>
  <c r="D52" s="1"/>
  <c r="FC38" i="16"/>
  <c r="EX5"/>
  <c r="EX7"/>
  <c r="EX8"/>
  <c r="EX9"/>
  <c r="EX10"/>
  <c r="EX11"/>
  <c r="EX12"/>
  <c r="EX13"/>
  <c r="EX14"/>
  <c r="EX15"/>
  <c r="EX16"/>
  <c r="EX17"/>
  <c r="EX18"/>
  <c r="EX19"/>
  <c r="EX20"/>
  <c r="EX21"/>
  <c r="EX22"/>
  <c r="EX23"/>
  <c r="EX24"/>
  <c r="EX25"/>
  <c r="EX26"/>
  <c r="EX27"/>
  <c r="EX29"/>
  <c r="EX30"/>
  <c r="EX31"/>
  <c r="EX32"/>
  <c r="EX33"/>
  <c r="EX34"/>
  <c r="EX35"/>
  <c r="EX4"/>
  <c r="CO34" i="18"/>
  <c r="CN34"/>
  <c r="CM34"/>
  <c r="CL34"/>
  <c r="CK34"/>
  <c r="CJ34"/>
  <c r="CI34"/>
  <c r="CH34"/>
  <c r="CG34"/>
  <c r="CF34"/>
  <c r="CE34"/>
  <c r="CD34"/>
  <c r="CC34"/>
  <c r="CB34"/>
  <c r="CA34"/>
  <c r="C34"/>
  <c r="CO33"/>
  <c r="CN33"/>
  <c r="CM33"/>
  <c r="CL33"/>
  <c r="CK33"/>
  <c r="CJ33"/>
  <c r="CI33"/>
  <c r="CH33"/>
  <c r="CG33"/>
  <c r="CF33"/>
  <c r="CE33"/>
  <c r="CD33"/>
  <c r="CC33"/>
  <c r="CB33"/>
  <c r="CA33"/>
  <c r="C33"/>
  <c r="CO32"/>
  <c r="CN32"/>
  <c r="CM32"/>
  <c r="CL32"/>
  <c r="CK32"/>
  <c r="CJ32"/>
  <c r="CI32"/>
  <c r="CH32"/>
  <c r="CG32"/>
  <c r="CF32"/>
  <c r="CE32"/>
  <c r="CD32"/>
  <c r="CC32"/>
  <c r="CB32"/>
  <c r="CA32"/>
  <c r="C32"/>
  <c r="CO31"/>
  <c r="CN31"/>
  <c r="CM31"/>
  <c r="CL31"/>
  <c r="CK31"/>
  <c r="CJ31"/>
  <c r="CI31"/>
  <c r="CH31"/>
  <c r="CG31"/>
  <c r="CF31"/>
  <c r="CE31"/>
  <c r="CD31"/>
  <c r="CC31"/>
  <c r="CB31"/>
  <c r="CA31"/>
  <c r="C31"/>
  <c r="CO30"/>
  <c r="CN30"/>
  <c r="CM30"/>
  <c r="CL30"/>
  <c r="CK30"/>
  <c r="CJ30"/>
  <c r="CI30"/>
  <c r="CH30"/>
  <c r="CG30"/>
  <c r="CF30"/>
  <c r="CE30"/>
  <c r="CD30"/>
  <c r="CC30"/>
  <c r="CB30"/>
  <c r="CA30"/>
  <c r="C30"/>
  <c r="CO29"/>
  <c r="CN29"/>
  <c r="CM29"/>
  <c r="CL29"/>
  <c r="CK29"/>
  <c r="CJ29"/>
  <c r="CI29"/>
  <c r="CH29"/>
  <c r="CG29"/>
  <c r="CF29"/>
  <c r="CE29"/>
  <c r="CD29"/>
  <c r="CC29"/>
  <c r="CB29"/>
  <c r="CA29"/>
  <c r="C29"/>
  <c r="CO28"/>
  <c r="CN28"/>
  <c r="CM28"/>
  <c r="CL28"/>
  <c r="CK28"/>
  <c r="CJ28"/>
  <c r="CI28"/>
  <c r="CH28"/>
  <c r="CG28"/>
  <c r="CF28"/>
  <c r="CE28"/>
  <c r="CD28"/>
  <c r="CC28"/>
  <c r="CB28"/>
  <c r="CA28"/>
  <c r="C28"/>
  <c r="CO27"/>
  <c r="CN27"/>
  <c r="CM27"/>
  <c r="CL27"/>
  <c r="CK27"/>
  <c r="CJ27"/>
  <c r="CI27"/>
  <c r="CH27"/>
  <c r="CG27"/>
  <c r="CF27"/>
  <c r="CE27"/>
  <c r="CD27"/>
  <c r="CC27"/>
  <c r="CB27"/>
  <c r="CA27"/>
  <c r="C27"/>
  <c r="CO26"/>
  <c r="CN26"/>
  <c r="CM26"/>
  <c r="CL26"/>
  <c r="CK26"/>
  <c r="CJ26"/>
  <c r="CI26"/>
  <c r="CH26"/>
  <c r="CG26"/>
  <c r="CF26"/>
  <c r="CE26"/>
  <c r="CD26"/>
  <c r="CC26"/>
  <c r="CB26"/>
  <c r="CA26"/>
  <c r="C26"/>
  <c r="CO25"/>
  <c r="CN25"/>
  <c r="CM25"/>
  <c r="CL25"/>
  <c r="CK25"/>
  <c r="CJ25"/>
  <c r="CI25"/>
  <c r="CH25"/>
  <c r="CG25"/>
  <c r="CF25"/>
  <c r="CE25"/>
  <c r="CD25"/>
  <c r="CC25"/>
  <c r="CB25"/>
  <c r="CA25"/>
  <c r="C25"/>
  <c r="CO24"/>
  <c r="CN24"/>
  <c r="CM24"/>
  <c r="CL24"/>
  <c r="CK24"/>
  <c r="CJ24"/>
  <c r="CI24"/>
  <c r="CH24"/>
  <c r="CG24"/>
  <c r="CF24"/>
  <c r="CE24"/>
  <c r="CD24"/>
  <c r="CC24"/>
  <c r="CB24"/>
  <c r="CA24"/>
  <c r="C24"/>
  <c r="CO23"/>
  <c r="CN23"/>
  <c r="CM23"/>
  <c r="CL23"/>
  <c r="CK23"/>
  <c r="CJ23"/>
  <c r="CI23"/>
  <c r="CH23"/>
  <c r="CG23"/>
  <c r="CF23"/>
  <c r="CE23"/>
  <c r="CD23"/>
  <c r="CC23"/>
  <c r="CB23"/>
  <c r="CA23"/>
  <c r="C23"/>
  <c r="CO22"/>
  <c r="CN22"/>
  <c r="CM22"/>
  <c r="CL22"/>
  <c r="CK22"/>
  <c r="CJ22"/>
  <c r="CI22"/>
  <c r="CH22"/>
  <c r="CG22"/>
  <c r="CF22"/>
  <c r="CE22"/>
  <c r="CD22"/>
  <c r="CC22"/>
  <c r="CB22"/>
  <c r="CA22"/>
  <c r="C22"/>
  <c r="CO21"/>
  <c r="CN21"/>
  <c r="CM21"/>
  <c r="CL21"/>
  <c r="CK21"/>
  <c r="CJ21"/>
  <c r="CI21"/>
  <c r="CH21"/>
  <c r="CG21"/>
  <c r="CF21"/>
  <c r="CE21"/>
  <c r="CD21"/>
  <c r="CC21"/>
  <c r="CB21"/>
  <c r="CA21"/>
  <c r="C21"/>
  <c r="CO20"/>
  <c r="CN20"/>
  <c r="CM20"/>
  <c r="CL20"/>
  <c r="CK20"/>
  <c r="CJ20"/>
  <c r="CI20"/>
  <c r="CH20"/>
  <c r="CG20"/>
  <c r="CF20"/>
  <c r="CE20"/>
  <c r="CD20"/>
  <c r="CC20"/>
  <c r="CB20"/>
  <c r="CA20"/>
  <c r="C20"/>
  <c r="CO19"/>
  <c r="CN19"/>
  <c r="CM19"/>
  <c r="CL19"/>
  <c r="CK19"/>
  <c r="CJ19"/>
  <c r="CI19"/>
  <c r="CH19"/>
  <c r="CG19"/>
  <c r="CF19"/>
  <c r="CE19"/>
  <c r="CD19"/>
  <c r="CC19"/>
  <c r="CB19"/>
  <c r="CA19"/>
  <c r="C19"/>
  <c r="CO18"/>
  <c r="CN18"/>
  <c r="CM18"/>
  <c r="CL18"/>
  <c r="CK18"/>
  <c r="CJ18"/>
  <c r="CI18"/>
  <c r="CH18"/>
  <c r="CG18"/>
  <c r="CF18"/>
  <c r="CE18"/>
  <c r="CD18"/>
  <c r="CC18"/>
  <c r="CB18"/>
  <c r="CA18"/>
  <c r="C18"/>
  <c r="CO17"/>
  <c r="CN17"/>
  <c r="CM17"/>
  <c r="CL17"/>
  <c r="CK17"/>
  <c r="CJ17"/>
  <c r="CI17"/>
  <c r="CH17"/>
  <c r="CG17"/>
  <c r="CF17"/>
  <c r="CE17"/>
  <c r="CD17"/>
  <c r="CC17"/>
  <c r="CB17"/>
  <c r="CA17"/>
  <c r="C17"/>
  <c r="CO16"/>
  <c r="CN16"/>
  <c r="CM16"/>
  <c r="CL16"/>
  <c r="CK16"/>
  <c r="CJ16"/>
  <c r="CI16"/>
  <c r="CH16"/>
  <c r="CG16"/>
  <c r="CF16"/>
  <c r="CE16"/>
  <c r="CD16"/>
  <c r="CC16"/>
  <c r="CB16"/>
  <c r="CA16"/>
  <c r="C16"/>
  <c r="CO15"/>
  <c r="CN15"/>
  <c r="CM15"/>
  <c r="CL15"/>
  <c r="CK15"/>
  <c r="CJ15"/>
  <c r="CI15"/>
  <c r="CH15"/>
  <c r="CG15"/>
  <c r="CF15"/>
  <c r="CE15"/>
  <c r="CD15"/>
  <c r="CC15"/>
  <c r="CB15"/>
  <c r="CA15"/>
  <c r="C15"/>
  <c r="CO14"/>
  <c r="CN14"/>
  <c r="CM14"/>
  <c r="CL14"/>
  <c r="CK14"/>
  <c r="CJ14"/>
  <c r="CI14"/>
  <c r="CH14"/>
  <c r="CG14"/>
  <c r="CF14"/>
  <c r="CE14"/>
  <c r="CD14"/>
  <c r="CC14"/>
  <c r="CB14"/>
  <c r="CA14"/>
  <c r="C14"/>
  <c r="CO13"/>
  <c r="CN13"/>
  <c r="CM13"/>
  <c r="CL13"/>
  <c r="CK13"/>
  <c r="CJ13"/>
  <c r="CI13"/>
  <c r="CH13"/>
  <c r="CG13"/>
  <c r="CF13"/>
  <c r="CE13"/>
  <c r="CD13"/>
  <c r="CC13"/>
  <c r="CB13"/>
  <c r="CA13"/>
  <c r="C13"/>
  <c r="CO12"/>
  <c r="CN12"/>
  <c r="CM12"/>
  <c r="CL12"/>
  <c r="CK12"/>
  <c r="CJ12"/>
  <c r="CI12"/>
  <c r="CH12"/>
  <c r="CG12"/>
  <c r="CF12"/>
  <c r="CE12"/>
  <c r="CD12"/>
  <c r="CC12"/>
  <c r="CB12"/>
  <c r="CA12"/>
  <c r="C12"/>
  <c r="CO11"/>
  <c r="CN11"/>
  <c r="CM11"/>
  <c r="CL11"/>
  <c r="CK11"/>
  <c r="CJ11"/>
  <c r="CI11"/>
  <c r="CH11"/>
  <c r="CG11"/>
  <c r="CF11"/>
  <c r="CE11"/>
  <c r="CD11"/>
  <c r="CC11"/>
  <c r="CB11"/>
  <c r="CA11"/>
  <c r="C11"/>
  <c r="CO10"/>
  <c r="CN10"/>
  <c r="CM10"/>
  <c r="CL10"/>
  <c r="CK10"/>
  <c r="CJ10"/>
  <c r="CI10"/>
  <c r="CH10"/>
  <c r="CG10"/>
  <c r="CF10"/>
  <c r="CE10"/>
  <c r="CD10"/>
  <c r="CC10"/>
  <c r="CB10"/>
  <c r="CA10"/>
  <c r="C10"/>
  <c r="CO9"/>
  <c r="CN9"/>
  <c r="CM9"/>
  <c r="CL9"/>
  <c r="CK9"/>
  <c r="CJ9"/>
  <c r="CI9"/>
  <c r="CH9"/>
  <c r="CG9"/>
  <c r="CF9"/>
  <c r="CE9"/>
  <c r="CD9"/>
  <c r="CC9"/>
  <c r="CB9"/>
  <c r="CA9"/>
  <c r="C9"/>
  <c r="CO8"/>
  <c r="CN8"/>
  <c r="CM8"/>
  <c r="CL8"/>
  <c r="CK8"/>
  <c r="CJ8"/>
  <c r="CI8"/>
  <c r="CH8"/>
  <c r="CG8"/>
  <c r="CF8"/>
  <c r="CE8"/>
  <c r="CD8"/>
  <c r="CC8"/>
  <c r="CB8"/>
  <c r="CA8"/>
  <c r="C8"/>
  <c r="CO7"/>
  <c r="CN7"/>
  <c r="CM7"/>
  <c r="CL7"/>
  <c r="CK7"/>
  <c r="CJ7"/>
  <c r="CI7"/>
  <c r="CH7"/>
  <c r="CG7"/>
  <c r="CF7"/>
  <c r="CE7"/>
  <c r="CD7"/>
  <c r="CC7"/>
  <c r="CB7"/>
  <c r="CA7"/>
  <c r="CP7" s="1"/>
  <c r="CQ7" s="1"/>
  <c r="C7"/>
  <c r="CO6"/>
  <c r="CN6"/>
  <c r="CM6"/>
  <c r="CL6"/>
  <c r="CK6"/>
  <c r="CJ6"/>
  <c r="CI6"/>
  <c r="CH6"/>
  <c r="CG6"/>
  <c r="CF6"/>
  <c r="CE6"/>
  <c r="CD6"/>
  <c r="CC6"/>
  <c r="CB6"/>
  <c r="CA6"/>
  <c r="C6"/>
  <c r="CO5"/>
  <c r="CN5"/>
  <c r="CM5"/>
  <c r="CL5"/>
  <c r="CK5"/>
  <c r="CJ5"/>
  <c r="CI5"/>
  <c r="CH5"/>
  <c r="CG5"/>
  <c r="CF5"/>
  <c r="CE5"/>
  <c r="CD5"/>
  <c r="CC5"/>
  <c r="CB5"/>
  <c r="CA5"/>
  <c r="CP5" s="1"/>
  <c r="CQ5" s="1"/>
  <c r="C5"/>
  <c r="CO4"/>
  <c r="CN4"/>
  <c r="CM4"/>
  <c r="CL4"/>
  <c r="CK4"/>
  <c r="CJ4"/>
  <c r="CI4"/>
  <c r="CH4"/>
  <c r="CG4"/>
  <c r="CF4"/>
  <c r="CE4"/>
  <c r="CD4"/>
  <c r="CC4"/>
  <c r="CB4"/>
  <c r="CA4"/>
  <c r="C4"/>
  <c r="EZ5" i="16"/>
  <c r="EZ7"/>
  <c r="EZ8"/>
  <c r="EZ9"/>
  <c r="EZ10"/>
  <c r="EZ11"/>
  <c r="EZ12"/>
  <c r="EZ13"/>
  <c r="EZ14"/>
  <c r="EZ15"/>
  <c r="EZ16"/>
  <c r="EZ17"/>
  <c r="EZ18"/>
  <c r="EZ19"/>
  <c r="EZ20"/>
  <c r="EZ21"/>
  <c r="EZ22"/>
  <c r="EZ23"/>
  <c r="EZ24"/>
  <c r="EZ25"/>
  <c r="EZ26"/>
  <c r="EZ27"/>
  <c r="EZ29"/>
  <c r="EZ30"/>
  <c r="EZ31"/>
  <c r="EZ32"/>
  <c r="EZ33"/>
  <c r="EZ34"/>
  <c r="EZ35"/>
  <c r="EZ4"/>
  <c r="EY5"/>
  <c r="EY7"/>
  <c r="EY8"/>
  <c r="EY9"/>
  <c r="EY10"/>
  <c r="EY11"/>
  <c r="EY12"/>
  <c r="EY13"/>
  <c r="EY14"/>
  <c r="EY15"/>
  <c r="EY16"/>
  <c r="EY17"/>
  <c r="EY18"/>
  <c r="EY19"/>
  <c r="EY20"/>
  <c r="EY21"/>
  <c r="EY22"/>
  <c r="EY23"/>
  <c r="EY24"/>
  <c r="EY25"/>
  <c r="EY26"/>
  <c r="EY27"/>
  <c r="EY29"/>
  <c r="EY30"/>
  <c r="EY31"/>
  <c r="EY32"/>
  <c r="EY33"/>
  <c r="EY34"/>
  <c r="EY35"/>
  <c r="EY4"/>
  <c r="EW5"/>
  <c r="EW7"/>
  <c r="EW8"/>
  <c r="EW9"/>
  <c r="EW10"/>
  <c r="EW11"/>
  <c r="EW12"/>
  <c r="EW13"/>
  <c r="EW14"/>
  <c r="EW15"/>
  <c r="EW16"/>
  <c r="EW17"/>
  <c r="EW18"/>
  <c r="EW19"/>
  <c r="EW20"/>
  <c r="EW21"/>
  <c r="EW22"/>
  <c r="EW23"/>
  <c r="EW24"/>
  <c r="EW25"/>
  <c r="EW26"/>
  <c r="EW27"/>
  <c r="EW29"/>
  <c r="EW30"/>
  <c r="EW31"/>
  <c r="EW32"/>
  <c r="EW33"/>
  <c r="EW34"/>
  <c r="EW35"/>
  <c r="EW4"/>
  <c r="EV5"/>
  <c r="EV7"/>
  <c r="EV8"/>
  <c r="EV9"/>
  <c r="EV10"/>
  <c r="EV11"/>
  <c r="EV12"/>
  <c r="EV13"/>
  <c r="EV14"/>
  <c r="EV15"/>
  <c r="EV16"/>
  <c r="EV17"/>
  <c r="EV18"/>
  <c r="EV19"/>
  <c r="EV20"/>
  <c r="EV21"/>
  <c r="EV22"/>
  <c r="EV23"/>
  <c r="EV24"/>
  <c r="EV25"/>
  <c r="EV26"/>
  <c r="EV27"/>
  <c r="EV29"/>
  <c r="EV30"/>
  <c r="EV31"/>
  <c r="EV32"/>
  <c r="EV33"/>
  <c r="EV34"/>
  <c r="EV35"/>
  <c r="EV4"/>
  <c r="EU5"/>
  <c r="EU7"/>
  <c r="EU8"/>
  <c r="EU9"/>
  <c r="EU10"/>
  <c r="EU11"/>
  <c r="EU12"/>
  <c r="EU13"/>
  <c r="EU14"/>
  <c r="EU15"/>
  <c r="EU16"/>
  <c r="EU17"/>
  <c r="EU18"/>
  <c r="EU19"/>
  <c r="EU20"/>
  <c r="EU21"/>
  <c r="EU22"/>
  <c r="EU23"/>
  <c r="EU24"/>
  <c r="EU25"/>
  <c r="EU26"/>
  <c r="EU27"/>
  <c r="EU29"/>
  <c r="EU30"/>
  <c r="EU31"/>
  <c r="EU32"/>
  <c r="EU33"/>
  <c r="EU34"/>
  <c r="EU35"/>
  <c r="EU4"/>
  <c r="C35"/>
  <c r="C34"/>
  <c r="C33"/>
  <c r="C32"/>
  <c r="C31"/>
  <c r="C30"/>
  <c r="C29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5"/>
  <c r="C4"/>
  <c r="AC57" i="8" l="1"/>
  <c r="EV38" i="16"/>
  <c r="FA32"/>
  <c r="FB32" s="1"/>
  <c r="AF57" i="8"/>
  <c r="AD57"/>
  <c r="U57"/>
  <c r="AA57"/>
  <c r="AB57"/>
  <c r="W57"/>
  <c r="S57"/>
  <c r="Z57"/>
  <c r="X57"/>
  <c r="V57"/>
  <c r="T57"/>
  <c r="R57"/>
  <c r="O57"/>
  <c r="P57"/>
  <c r="N57"/>
  <c r="L57"/>
  <c r="J57"/>
  <c r="D57"/>
  <c r="F57"/>
  <c r="H57"/>
  <c r="EX38" i="16"/>
  <c r="EY38"/>
  <c r="EU38"/>
  <c r="EW38"/>
  <c r="EZ38"/>
  <c r="CP27" i="18"/>
  <c r="CQ27" s="1"/>
  <c r="CP32"/>
  <c r="CQ32" s="1"/>
  <c r="CP21"/>
  <c r="CQ21" s="1"/>
  <c r="CP13"/>
  <c r="CQ13" s="1"/>
  <c r="CP15"/>
  <c r="CQ15" s="1"/>
  <c r="CP17"/>
  <c r="CQ17" s="1"/>
  <c r="CP10"/>
  <c r="CQ10" s="1"/>
  <c r="CP4"/>
  <c r="CQ4" s="1"/>
  <c r="CP16"/>
  <c r="CQ16" s="1"/>
  <c r="CP26"/>
  <c r="CQ26" s="1"/>
  <c r="CP25"/>
  <c r="CQ25" s="1"/>
  <c r="CP19"/>
  <c r="CQ19" s="1"/>
  <c r="CP31"/>
  <c r="CQ31" s="1"/>
  <c r="CP29"/>
  <c r="CQ29" s="1"/>
  <c r="CP11"/>
  <c r="CQ11" s="1"/>
  <c r="CP8"/>
  <c r="CQ8" s="1"/>
  <c r="CP6"/>
  <c r="CQ6" s="1"/>
  <c r="CP33"/>
  <c r="CQ33" s="1"/>
  <c r="CP9"/>
  <c r="CQ9" s="1"/>
  <c r="CP14"/>
  <c r="CQ14" s="1"/>
  <c r="CP18"/>
  <c r="CQ18" s="1"/>
  <c r="CP23"/>
  <c r="CQ23" s="1"/>
  <c r="CP30"/>
  <c r="CQ30" s="1"/>
  <c r="CP12"/>
  <c r="CQ12" s="1"/>
  <c r="CP34"/>
  <c r="CQ34" s="1"/>
  <c r="CP28"/>
  <c r="CQ28" s="1"/>
  <c r="CP24"/>
  <c r="CQ24" s="1"/>
  <c r="CP22"/>
  <c r="CQ22" s="1"/>
  <c r="CP20"/>
  <c r="CQ20" s="1"/>
  <c r="FA5" i="16"/>
  <c r="FB5" s="1"/>
  <c r="FA33"/>
  <c r="FB33" s="1"/>
  <c r="FA12"/>
  <c r="FB12" s="1"/>
  <c r="FA24"/>
  <c r="FB24" s="1"/>
  <c r="FA23"/>
  <c r="FB23" s="1"/>
  <c r="FA20"/>
  <c r="FB20" s="1"/>
  <c r="FA35"/>
  <c r="FB35" s="1"/>
  <c r="FA17"/>
  <c r="FB17" s="1"/>
  <c r="FA27"/>
  <c r="FB27" s="1"/>
  <c r="FA14"/>
  <c r="FB14" s="1"/>
  <c r="FA10"/>
  <c r="FB10" s="1"/>
  <c r="FA19"/>
  <c r="FB19" s="1"/>
  <c r="FA31"/>
  <c r="FB31" s="1"/>
  <c r="FA26"/>
  <c r="FB26" s="1"/>
  <c r="FA22"/>
  <c r="FB22" s="1"/>
  <c r="FA8"/>
  <c r="FB8" s="1"/>
  <c r="FA18"/>
  <c r="FB18" s="1"/>
  <c r="FA21"/>
  <c r="FB21" s="1"/>
  <c r="FA11"/>
  <c r="FB11" s="1"/>
  <c r="FA15"/>
  <c r="FB15" s="1"/>
  <c r="FA9"/>
  <c r="FB9" s="1"/>
  <c r="FA7"/>
  <c r="FB7" s="1"/>
  <c r="FA29"/>
  <c r="FB29" s="1"/>
  <c r="FA13"/>
  <c r="FB13" s="1"/>
  <c r="FA16"/>
  <c r="FB16" s="1"/>
  <c r="FA25"/>
  <c r="FB25" s="1"/>
  <c r="FA30"/>
  <c r="FB30" s="1"/>
  <c r="FA34"/>
  <c r="FB34" s="1"/>
  <c r="FA4"/>
  <c r="FB4" l="1"/>
  <c r="FB38" s="1"/>
  <c r="FA38"/>
  <c r="C6" i="10"/>
  <c r="R6" s="1"/>
  <c r="T6" s="1"/>
  <c r="C7"/>
  <c r="C8"/>
  <c r="C9"/>
  <c r="C10"/>
  <c r="C11"/>
  <c r="C12"/>
  <c r="C13"/>
  <c r="C14"/>
  <c r="C15"/>
  <c r="R15" s="1"/>
  <c r="T15" s="1"/>
  <c r="C16"/>
  <c r="R16" s="1"/>
  <c r="T16" s="1"/>
  <c r="C17"/>
  <c r="C18"/>
  <c r="R18" s="1"/>
  <c r="T18" s="1"/>
  <c r="C19"/>
  <c r="C20"/>
  <c r="C21"/>
  <c r="R21" s="1"/>
  <c r="T21" s="1"/>
  <c r="C22"/>
  <c r="C23"/>
  <c r="C24"/>
  <c r="C25"/>
  <c r="R25" s="1"/>
  <c r="T25" s="1"/>
  <c r="C26"/>
  <c r="R26" s="1"/>
  <c r="T26" s="1"/>
  <c r="C27"/>
  <c r="R27" s="1"/>
  <c r="T27" s="1"/>
  <c r="C28"/>
  <c r="R28" s="1"/>
  <c r="T28" s="1"/>
  <c r="C29"/>
  <c r="R29" s="1"/>
  <c r="T29" s="1"/>
  <c r="C30"/>
  <c r="C31"/>
  <c r="C5"/>
  <c r="E32"/>
  <c r="F32"/>
  <c r="G32"/>
  <c r="H32"/>
  <c r="I32"/>
  <c r="J32"/>
  <c r="K32"/>
  <c r="L32"/>
  <c r="M32"/>
  <c r="N32"/>
  <c r="O32"/>
  <c r="P32"/>
  <c r="Q32"/>
  <c r="E33"/>
  <c r="F33"/>
  <c r="G33"/>
  <c r="H33"/>
  <c r="I33"/>
  <c r="J33"/>
  <c r="K33"/>
  <c r="L33"/>
  <c r="M33"/>
  <c r="N33"/>
  <c r="O33"/>
  <c r="P33"/>
  <c r="Q33"/>
  <c r="D33"/>
  <c r="D32"/>
  <c r="E4"/>
  <c r="F4"/>
  <c r="G4"/>
  <c r="H4"/>
  <c r="I4"/>
  <c r="J4"/>
  <c r="K4"/>
  <c r="L4"/>
  <c r="M4"/>
  <c r="N4"/>
  <c r="O4"/>
  <c r="P4"/>
  <c r="Q4"/>
  <c r="D4"/>
  <c r="R22" l="1"/>
  <c r="T22" s="1"/>
  <c r="R30"/>
  <c r="T30" s="1"/>
  <c r="R23"/>
  <c r="T23" s="1"/>
  <c r="R19"/>
  <c r="T19" s="1"/>
  <c r="R9"/>
  <c r="T9" s="1"/>
  <c r="R7"/>
  <c r="T7" s="1"/>
  <c r="R5"/>
  <c r="T5" s="1"/>
</calcChain>
</file>

<file path=xl/sharedStrings.xml><?xml version="1.0" encoding="utf-8"?>
<sst xmlns="http://schemas.openxmlformats.org/spreadsheetml/2006/main" count="7767" uniqueCount="369">
  <si>
    <t>"Согласовано"</t>
  </si>
  <si>
    <t>"Утверждаю"</t>
  </si>
  <si>
    <t xml:space="preserve">Расписание  уроков  для учителей  МОБУ  СОШ№3 с.Красноусольский </t>
  </si>
  <si>
    <t>Пред проф.комитета</t>
  </si>
  <si>
    <t>Директор школы</t>
  </si>
  <si>
    <t>Рудкевич А.С.</t>
  </si>
  <si>
    <t>п</t>
  </si>
  <si>
    <t>о</t>
  </si>
  <si>
    <t>н</t>
  </si>
  <si>
    <t>е</t>
  </si>
  <si>
    <t>д</t>
  </si>
  <si>
    <t>л</t>
  </si>
  <si>
    <t>в</t>
  </si>
  <si>
    <t>т</t>
  </si>
  <si>
    <t>р</t>
  </si>
  <si>
    <t>ик</t>
  </si>
  <si>
    <t>с</t>
  </si>
  <si>
    <t>а</t>
  </si>
  <si>
    <t>ч</t>
  </si>
  <si>
    <t>ве</t>
  </si>
  <si>
    <t>г</t>
  </si>
  <si>
    <t>ят</t>
  </si>
  <si>
    <t>и</t>
  </si>
  <si>
    <t>ц</t>
  </si>
  <si>
    <t>у</t>
  </si>
  <si>
    <t>бб</t>
  </si>
  <si>
    <t>7б</t>
  </si>
  <si>
    <t>7а</t>
  </si>
  <si>
    <t>9а</t>
  </si>
  <si>
    <t>9б</t>
  </si>
  <si>
    <t>5б</t>
  </si>
  <si>
    <t>8б</t>
  </si>
  <si>
    <t>8а</t>
  </si>
  <si>
    <t>6а</t>
  </si>
  <si>
    <t>5а</t>
  </si>
  <si>
    <t>6б</t>
  </si>
  <si>
    <t>Багаутдинова Г.З.</t>
  </si>
  <si>
    <t>Денисова О.А</t>
  </si>
  <si>
    <t>Зайнышев А.М.</t>
  </si>
  <si>
    <t>Абызгильдин И. З</t>
  </si>
  <si>
    <t>Блохина В.А.</t>
  </si>
  <si>
    <t>7Б</t>
  </si>
  <si>
    <t>Загидуллина О.Н.</t>
  </si>
  <si>
    <t>Сабитов М.Н.</t>
  </si>
  <si>
    <t>Детинина С.Н.</t>
  </si>
  <si>
    <t>ТарасовА.Г.</t>
  </si>
  <si>
    <t>Плеско С.А.</t>
  </si>
  <si>
    <t>Султанова З.Р.</t>
  </si>
  <si>
    <t>Безрукова З.Р.</t>
  </si>
  <si>
    <t>Кочешкова М.А.</t>
  </si>
  <si>
    <t>Абдрахманова Г.А.</t>
  </si>
  <si>
    <t>Фокина И.В.</t>
  </si>
  <si>
    <t>Абдуллин  А.Ш.</t>
  </si>
  <si>
    <t>8аб</t>
  </si>
  <si>
    <t>Баязитова Ф.Ф.</t>
  </si>
  <si>
    <t>Абдуллина Д.К.</t>
  </si>
  <si>
    <t>Маркисова Р.Р.</t>
  </si>
  <si>
    <t>Басариева З.Х.</t>
  </si>
  <si>
    <t>Мазитова Р.Р.</t>
  </si>
  <si>
    <t>-</t>
  </si>
  <si>
    <t>Иждигатов Р.Р.</t>
  </si>
  <si>
    <t>Каримов  Р.Ш.</t>
  </si>
  <si>
    <t>1а</t>
  </si>
  <si>
    <t>1б</t>
  </si>
  <si>
    <t>1в</t>
  </si>
  <si>
    <t>Храмцова А.Ф.</t>
  </si>
  <si>
    <t>Дьяконова Н.Ф.</t>
  </si>
  <si>
    <t>Бабин  А.А.</t>
  </si>
  <si>
    <t>ФИО</t>
  </si>
  <si>
    <t>№пп</t>
  </si>
  <si>
    <t>на второе  полугодие 2013 -2014 учебного года.</t>
  </si>
  <si>
    <t>Бурханова Д.Т.</t>
  </si>
  <si>
    <t>Утверждаю</t>
  </si>
  <si>
    <t xml:space="preserve">РАСПИСАНИЕ УРОКОВ В 5-11 КЛАССАХ МОБУ   СОШ № 3 с.КРАСНОУСОЛЬСКИЙ </t>
  </si>
  <si>
    <t>к</t>
  </si>
  <si>
    <t>природ</t>
  </si>
  <si>
    <t>матем</t>
  </si>
  <si>
    <t>общест</t>
  </si>
  <si>
    <t>баш.яз.</t>
  </si>
  <si>
    <t>алгебра</t>
  </si>
  <si>
    <t>физика</t>
  </si>
  <si>
    <t>ни</t>
  </si>
  <si>
    <t>музыка</t>
  </si>
  <si>
    <t>ИКБ</t>
  </si>
  <si>
    <t>МХК</t>
  </si>
  <si>
    <t>ль</t>
  </si>
  <si>
    <t>история</t>
  </si>
  <si>
    <t>рус.яз</t>
  </si>
  <si>
    <t>де</t>
  </si>
  <si>
    <t>общес</t>
  </si>
  <si>
    <t>англ.яз</t>
  </si>
  <si>
    <t>не</t>
  </si>
  <si>
    <t>литер</t>
  </si>
  <si>
    <t>геометр</t>
  </si>
  <si>
    <t>баш/анг</t>
  </si>
  <si>
    <t>по</t>
  </si>
  <si>
    <t>геомет</t>
  </si>
  <si>
    <t>баш.яз</t>
  </si>
  <si>
    <t>истор.</t>
  </si>
  <si>
    <t>геогр</t>
  </si>
  <si>
    <t>физкул</t>
  </si>
  <si>
    <t>технол</t>
  </si>
  <si>
    <t>русс.яз</t>
  </si>
  <si>
    <t>биолог</t>
  </si>
  <si>
    <t>матем.</t>
  </si>
  <si>
    <t>инф/анг</t>
  </si>
  <si>
    <t>химия</t>
  </si>
  <si>
    <t>то</t>
  </si>
  <si>
    <t>анг/баш</t>
  </si>
  <si>
    <t>инфор</t>
  </si>
  <si>
    <t>ИЗО</t>
  </si>
  <si>
    <t>анг/инф</t>
  </si>
  <si>
    <t>географ</t>
  </si>
  <si>
    <t>истор</t>
  </si>
  <si>
    <t>ОБЖ</t>
  </si>
  <si>
    <t>анг.яз</t>
  </si>
  <si>
    <t>ер</t>
  </si>
  <si>
    <t>ет</t>
  </si>
  <si>
    <t>физ.кул.</t>
  </si>
  <si>
    <t>пя</t>
  </si>
  <si>
    <t>предпр</t>
  </si>
  <si>
    <t xml:space="preserve">Приказ№        от </t>
  </si>
  <si>
    <t xml:space="preserve">Приказ №               от </t>
  </si>
  <si>
    <t>Начало урока</t>
  </si>
  <si>
    <t>15м</t>
  </si>
  <si>
    <t>05м</t>
  </si>
  <si>
    <t>55м</t>
  </si>
  <si>
    <t>45м</t>
  </si>
  <si>
    <t>20м</t>
  </si>
  <si>
    <t>35м</t>
  </si>
  <si>
    <t>13.</t>
  </si>
  <si>
    <t>30м</t>
  </si>
  <si>
    <t>10м</t>
  </si>
  <si>
    <t>Свободные кабинеты</t>
  </si>
  <si>
    <t>русский</t>
  </si>
  <si>
    <t>искусс.</t>
  </si>
  <si>
    <t>Сираева А.М.</t>
  </si>
  <si>
    <t>Тарасов А.Г.</t>
  </si>
  <si>
    <t>Безрукова Л.В.</t>
  </si>
  <si>
    <t xml:space="preserve">Расписание  уроков   в 5-11 кл.  МОБУ  СОШ№3 с.Красноусольский </t>
  </si>
  <si>
    <t>Абдрахманова Г.А</t>
  </si>
  <si>
    <t>на  четвертую  четверть  2013 -2014  учебного года.</t>
  </si>
  <si>
    <t>5в</t>
  </si>
  <si>
    <t>искусст</t>
  </si>
  <si>
    <t>на первое полугодие 2014 -2015 учебного года.</t>
  </si>
  <si>
    <t>9Б</t>
  </si>
  <si>
    <t>6Б</t>
  </si>
  <si>
    <t>7А</t>
  </si>
  <si>
    <t>8Б</t>
  </si>
  <si>
    <t>9А</t>
  </si>
  <si>
    <t>6А</t>
  </si>
  <si>
    <t>8А</t>
  </si>
  <si>
    <t>5А</t>
  </si>
  <si>
    <t>Пастухова Л.В</t>
  </si>
  <si>
    <t>Абдрахманова Г.</t>
  </si>
  <si>
    <r>
      <t>9</t>
    </r>
    <r>
      <rPr>
        <b/>
        <sz val="14"/>
        <color theme="1"/>
        <rFont val="Calibri"/>
        <family val="2"/>
        <charset val="204"/>
        <scheme val="minor"/>
      </rPr>
      <t>А</t>
    </r>
  </si>
  <si>
    <t>Х</t>
  </si>
  <si>
    <t>1А</t>
  </si>
  <si>
    <t>1Б</t>
  </si>
  <si>
    <t>инф/баш</t>
  </si>
  <si>
    <t>баш.лит</t>
  </si>
  <si>
    <t>информ</t>
  </si>
  <si>
    <t xml:space="preserve"> </t>
  </si>
  <si>
    <t>природ.</t>
  </si>
  <si>
    <t>технолог</t>
  </si>
  <si>
    <t>анг/п.п</t>
  </si>
  <si>
    <t>п-пр/анг</t>
  </si>
  <si>
    <t>4к24</t>
  </si>
  <si>
    <t>30/16</t>
  </si>
  <si>
    <t>16/20</t>
  </si>
  <si>
    <t>баш/инф</t>
  </si>
  <si>
    <t>24к</t>
  </si>
  <si>
    <t>5к</t>
  </si>
  <si>
    <t>25к</t>
  </si>
  <si>
    <t>22к</t>
  </si>
  <si>
    <t>24/22</t>
  </si>
  <si>
    <t>16/24</t>
  </si>
  <si>
    <t>17к</t>
  </si>
  <si>
    <t>30/23</t>
  </si>
  <si>
    <t>биол</t>
  </si>
  <si>
    <t>17/24</t>
  </si>
  <si>
    <t>16/17</t>
  </si>
  <si>
    <t>20к</t>
  </si>
  <si>
    <t>29к.</t>
  </si>
  <si>
    <t>3к/2</t>
  </si>
  <si>
    <t>1к30</t>
  </si>
  <si>
    <t>" Согласлвано"</t>
  </si>
  <si>
    <t>Председатель  проф. Комитета</t>
  </si>
  <si>
    <t xml:space="preserve">Г.З.Багаутдинова </t>
  </si>
  <si>
    <t>Приказ № 76    от   3   сентября 2014г.</t>
  </si>
  <si>
    <t>1к5</t>
  </si>
  <si>
    <t>Зулькарнаева М.М.</t>
  </si>
  <si>
    <t>Батыршина В.В.</t>
  </si>
  <si>
    <t>6в</t>
  </si>
  <si>
    <t>Шарипова Р.Р.</t>
  </si>
  <si>
    <t>,</t>
  </si>
  <si>
    <t>на первое полугодие 2015 -2016 учебного года.</t>
  </si>
  <si>
    <t>Басариев В.Х.</t>
  </si>
  <si>
    <t>информ.</t>
  </si>
  <si>
    <t>технолог.</t>
  </si>
  <si>
    <t>литерат.</t>
  </si>
  <si>
    <t>общест.</t>
  </si>
  <si>
    <t>литер.</t>
  </si>
  <si>
    <t>геометр.</t>
  </si>
  <si>
    <t>ОДНКНР</t>
  </si>
  <si>
    <t>к.р.</t>
  </si>
  <si>
    <t>понедельник</t>
  </si>
  <si>
    <t>вторник</t>
  </si>
  <si>
    <t>среда</t>
  </si>
  <si>
    <t>четверг</t>
  </si>
  <si>
    <t>пятница</t>
  </si>
  <si>
    <t>суббота</t>
  </si>
  <si>
    <t>физ.кул</t>
  </si>
  <si>
    <t>баш.лит.</t>
  </si>
  <si>
    <t>рус.яз.</t>
  </si>
  <si>
    <t>технол.</t>
  </si>
  <si>
    <t>биолог.</t>
  </si>
  <si>
    <t>географ.</t>
  </si>
  <si>
    <t>англ.яз.</t>
  </si>
  <si>
    <t>инф /баш</t>
  </si>
  <si>
    <t>математ.</t>
  </si>
  <si>
    <t xml:space="preserve">биолог. </t>
  </si>
  <si>
    <t>предпр.</t>
  </si>
  <si>
    <t>искусство</t>
  </si>
  <si>
    <t>обществ.</t>
  </si>
  <si>
    <t>обществ</t>
  </si>
  <si>
    <t>биология</t>
  </si>
  <si>
    <t>приказ№         от           сентября 2015 г.</t>
  </si>
  <si>
    <t>Янмурзина Г.Г.</t>
  </si>
  <si>
    <t>7в</t>
  </si>
  <si>
    <t>11</t>
  </si>
  <si>
    <t>10</t>
  </si>
  <si>
    <t>7В</t>
  </si>
  <si>
    <t>5Б</t>
  </si>
  <si>
    <t>6В</t>
  </si>
  <si>
    <t>3</t>
  </si>
  <si>
    <t>16</t>
  </si>
  <si>
    <t>5</t>
  </si>
  <si>
    <t>23</t>
  </si>
  <si>
    <t>м</t>
  </si>
  <si>
    <t>17</t>
  </si>
  <si>
    <t xml:space="preserve">физика </t>
  </si>
  <si>
    <t>21</t>
  </si>
  <si>
    <t>24</t>
  </si>
  <si>
    <t>25</t>
  </si>
  <si>
    <t>2</t>
  </si>
  <si>
    <t>31</t>
  </si>
  <si>
    <t>анг./инф.</t>
  </si>
  <si>
    <t>22</t>
  </si>
  <si>
    <t xml:space="preserve">история </t>
  </si>
  <si>
    <t>20</t>
  </si>
  <si>
    <t>30</t>
  </si>
  <si>
    <t>34</t>
  </si>
  <si>
    <t>физ-ра</t>
  </si>
  <si>
    <t>4</t>
  </si>
  <si>
    <t>4/м</t>
  </si>
  <si>
    <t>1</t>
  </si>
  <si>
    <t>инф./анг.</t>
  </si>
  <si>
    <t>5/1</t>
  </si>
  <si>
    <t>баш./анг.</t>
  </si>
  <si>
    <t xml:space="preserve">Расписание  уроков   в 5-11 кл.  МОБУ  СОШ №3 с.Красноусольский </t>
  </si>
  <si>
    <t>русский язык</t>
  </si>
  <si>
    <t>литература</t>
  </si>
  <si>
    <t>геометрия</t>
  </si>
  <si>
    <t>информатика</t>
  </si>
  <si>
    <t>география</t>
  </si>
  <si>
    <t>обществознание</t>
  </si>
  <si>
    <t>башкирский язык</t>
  </si>
  <si>
    <t>английский язык</t>
  </si>
  <si>
    <t>физкультура</t>
  </si>
  <si>
    <t>технология</t>
  </si>
  <si>
    <t>всего</t>
  </si>
  <si>
    <t>мальчики</t>
  </si>
  <si>
    <t>девочки</t>
  </si>
  <si>
    <t>5-9 к</t>
  </si>
  <si>
    <t>н.к.</t>
  </si>
  <si>
    <t>итог</t>
  </si>
  <si>
    <t>Якименко Е.А.</t>
  </si>
  <si>
    <t>8В</t>
  </si>
  <si>
    <t>5В</t>
  </si>
  <si>
    <t>КЧ</t>
  </si>
  <si>
    <t>Курмангулова Г.Х.</t>
  </si>
  <si>
    <t>Хлескина Е.С.</t>
  </si>
  <si>
    <t>Бухарметова М.М.</t>
  </si>
  <si>
    <t>9В</t>
  </si>
  <si>
    <t>М</t>
  </si>
  <si>
    <t>8в</t>
  </si>
  <si>
    <t>9в</t>
  </si>
  <si>
    <t>С</t>
  </si>
  <si>
    <t>баш.л.</t>
  </si>
  <si>
    <t>р.литер.</t>
  </si>
  <si>
    <t>рус.р.яз.</t>
  </si>
  <si>
    <t>р.литер</t>
  </si>
  <si>
    <t>р. Литер.</t>
  </si>
  <si>
    <t>пр.-проф</t>
  </si>
  <si>
    <t>б.литер</t>
  </si>
  <si>
    <t>астроном.</t>
  </si>
  <si>
    <t>пр-проф.</t>
  </si>
  <si>
    <t>б.литер.</t>
  </si>
  <si>
    <t>приказ№         от           сентября 2018 г.</t>
  </si>
  <si>
    <t>фран.яз.</t>
  </si>
  <si>
    <t>фран.яз</t>
  </si>
  <si>
    <t>искусств.</t>
  </si>
  <si>
    <t>Шамсутдинова Р.Р.</t>
  </si>
  <si>
    <t>франц.</t>
  </si>
  <si>
    <t>пн</t>
  </si>
  <si>
    <t>вт</t>
  </si>
  <si>
    <t>ср</t>
  </si>
  <si>
    <t>чт</t>
  </si>
  <si>
    <t>пт</t>
  </si>
  <si>
    <t>сб</t>
  </si>
  <si>
    <t>Б</t>
  </si>
  <si>
    <t>итоговое сочинение</t>
  </si>
  <si>
    <t>Сундукова Р.Ф.</t>
  </si>
  <si>
    <t>Байназарова Т.П.</t>
  </si>
  <si>
    <t>Денисова О.А.</t>
  </si>
  <si>
    <t>Плеско Е.А.</t>
  </si>
  <si>
    <t>Мазитова Ф.Ш.</t>
  </si>
  <si>
    <t>Баязова О.В.</t>
  </si>
  <si>
    <t>Пастухова Л.В.</t>
  </si>
  <si>
    <t>Зайнышева Е.В.</t>
  </si>
  <si>
    <t>приказ№         от           сентября 2019 г.</t>
  </si>
  <si>
    <t>РРЯ</t>
  </si>
  <si>
    <t>РРЛ</t>
  </si>
  <si>
    <t>нем.яз.</t>
  </si>
  <si>
    <t>анг./нем.</t>
  </si>
  <si>
    <t>нем./анг.</t>
  </si>
  <si>
    <t>астрон.</t>
  </si>
  <si>
    <t>анг./баш.</t>
  </si>
  <si>
    <t>история.</t>
  </si>
  <si>
    <t>1/5</t>
  </si>
  <si>
    <t>1/34</t>
  </si>
  <si>
    <t xml:space="preserve">среда </t>
  </si>
  <si>
    <t>ПиВП</t>
  </si>
  <si>
    <t>б.л./анг.</t>
  </si>
  <si>
    <t>кл.час</t>
  </si>
  <si>
    <t>анг./б.л.</t>
  </si>
  <si>
    <t>инф./анг</t>
  </si>
  <si>
    <t xml:space="preserve">литер. </t>
  </si>
  <si>
    <t>21/34</t>
  </si>
  <si>
    <t>25/5</t>
  </si>
  <si>
    <t>5/25</t>
  </si>
  <si>
    <t>4/5</t>
  </si>
  <si>
    <t xml:space="preserve">Расписание  уроков   в 5-11 кл.  МОБУ  СОШ№3 с. Красноусольский </t>
  </si>
  <si>
    <t>сем</t>
  </si>
  <si>
    <t>рук</t>
  </si>
  <si>
    <t>вок</t>
  </si>
  <si>
    <t>кр</t>
  </si>
  <si>
    <t>9Бф</t>
  </si>
  <si>
    <t>9Вф</t>
  </si>
  <si>
    <t>9Аф</t>
  </si>
  <si>
    <t>c</t>
  </si>
  <si>
    <t>анг./б.я.</t>
  </si>
  <si>
    <t>34/4</t>
  </si>
  <si>
    <t>б.я./инф</t>
  </si>
  <si>
    <t>4/1</t>
  </si>
  <si>
    <t>34/17</t>
  </si>
  <si>
    <t>баш./анг</t>
  </si>
  <si>
    <t>5/17</t>
  </si>
  <si>
    <t>20/25</t>
  </si>
  <si>
    <t>31/5</t>
  </si>
  <si>
    <t>5/31</t>
  </si>
  <si>
    <t xml:space="preserve">5А </t>
  </si>
  <si>
    <t>9Б,В</t>
  </si>
  <si>
    <t>9-е</t>
  </si>
  <si>
    <t>6Ац</t>
  </si>
  <si>
    <t>Кузьмина Н.Е.</t>
  </si>
  <si>
    <t>в кабинетах 2,3,5  будет проводиться</t>
  </si>
  <si>
    <t>итоговое собеседование</t>
  </si>
</sst>
</file>

<file path=xl/styles.xml><?xml version="1.0" encoding="utf-8"?>
<styleSheet xmlns="http://schemas.openxmlformats.org/spreadsheetml/2006/main">
  <fonts count="6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1"/>
      <name val="Arial Cyr"/>
      <charset val="204"/>
    </font>
    <font>
      <b/>
      <sz val="14"/>
      <name val="Arial Cyr"/>
      <charset val="204"/>
    </font>
    <font>
      <b/>
      <sz val="22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1"/>
      <color theme="6" tint="-0.499984740745262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 tint="0.249977111117893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sz val="14"/>
      <name val="Calibri"/>
      <family val="2"/>
      <charset val="204"/>
      <scheme val="minor"/>
    </font>
    <font>
      <u/>
      <sz val="10"/>
      <name val="Calibri"/>
      <family val="2"/>
      <charset val="204"/>
      <scheme val="minor"/>
    </font>
    <font>
      <i/>
      <u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i/>
      <u/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8"/>
      <name val="Calibri"/>
      <family val="2"/>
      <charset val="204"/>
      <scheme val="minor"/>
    </font>
    <font>
      <b/>
      <sz val="14"/>
      <color rgb="FF002060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sz val="10"/>
      <color rgb="FF002060"/>
      <name val="Calibri"/>
      <family val="2"/>
      <charset val="204"/>
      <scheme val="minor"/>
    </font>
    <font>
      <sz val="8"/>
      <color rgb="FF00206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u/>
      <sz val="10"/>
      <color rgb="FF002060"/>
      <name val="Calibri"/>
      <family val="2"/>
      <charset val="204"/>
      <scheme val="minor"/>
    </font>
    <font>
      <u/>
      <sz val="8"/>
      <color rgb="FF002060"/>
      <name val="Calibri"/>
      <family val="2"/>
      <charset val="204"/>
      <scheme val="minor"/>
    </font>
    <font>
      <i/>
      <u/>
      <sz val="10"/>
      <color rgb="FF002060"/>
      <name val="Calibri"/>
      <family val="2"/>
      <charset val="204"/>
      <scheme val="minor"/>
    </font>
    <font>
      <i/>
      <u/>
      <sz val="8"/>
      <color rgb="FF002060"/>
      <name val="Calibri"/>
      <family val="2"/>
      <charset val="204"/>
      <scheme val="minor"/>
    </font>
    <font>
      <i/>
      <u/>
      <sz val="11"/>
      <color rgb="FF00206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thin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rgb="FF7030A0"/>
      </left>
      <right style="medium">
        <color rgb="FF7030A0"/>
      </right>
      <top/>
      <bottom style="thin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thin">
        <color rgb="FF7030A0"/>
      </bottom>
      <diagonal/>
    </border>
    <border>
      <left style="medium">
        <color rgb="FF7030A0"/>
      </left>
      <right style="medium">
        <color rgb="FF7030A0"/>
      </right>
      <top style="thin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thin">
        <color rgb="FF7030A0"/>
      </top>
      <bottom/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 style="thin">
        <color rgb="FF7030A0"/>
      </left>
      <right style="thin">
        <color rgb="FF7030A0"/>
      </right>
      <top/>
      <bottom/>
      <diagonal/>
    </border>
    <border>
      <left style="medium">
        <color rgb="FF7030A0"/>
      </left>
      <right style="medium">
        <color rgb="FF7030A0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7030A0"/>
      </bottom>
      <diagonal/>
    </border>
    <border>
      <left/>
      <right/>
      <top style="medium">
        <color indexed="64"/>
      </top>
      <bottom style="medium">
        <color rgb="FF7030A0"/>
      </bottom>
      <diagonal/>
    </border>
    <border>
      <left/>
      <right style="medium">
        <color indexed="64"/>
      </right>
      <top style="medium">
        <color indexed="64"/>
      </top>
      <bottom style="medium">
        <color rgb="FF7030A0"/>
      </bottom>
      <diagonal/>
    </border>
    <border>
      <left style="medium">
        <color indexed="64"/>
      </left>
      <right style="thin">
        <color rgb="FF7030A0"/>
      </right>
      <top style="medium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rgb="FF7030A0"/>
      </top>
      <bottom style="thin">
        <color rgb="FF7030A0"/>
      </bottom>
      <diagonal/>
    </border>
    <border>
      <left style="medium">
        <color indexed="64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thin">
        <color rgb="FF7030A0"/>
      </top>
      <bottom style="thin">
        <color rgb="FF7030A0"/>
      </bottom>
      <diagonal/>
    </border>
    <border>
      <left style="medium">
        <color indexed="64"/>
      </left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 style="medium">
        <color indexed="64"/>
      </right>
      <top style="thin">
        <color rgb="FF7030A0"/>
      </top>
      <bottom/>
      <diagonal/>
    </border>
    <border>
      <left style="medium">
        <color indexed="64"/>
      </left>
      <right style="thin">
        <color rgb="FF7030A0"/>
      </right>
      <top style="thin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indexed="64"/>
      </right>
      <top style="thin">
        <color rgb="FF7030A0"/>
      </top>
      <bottom style="medium">
        <color rgb="FF7030A0"/>
      </bottom>
      <diagonal/>
    </border>
    <border>
      <left style="medium">
        <color indexed="64"/>
      </left>
      <right style="thin">
        <color rgb="FF7030A0"/>
      </right>
      <top/>
      <bottom style="thin">
        <color rgb="FF7030A0"/>
      </bottom>
      <diagonal/>
    </border>
    <border>
      <left style="thin">
        <color rgb="FF7030A0"/>
      </left>
      <right style="medium">
        <color indexed="64"/>
      </right>
      <top/>
      <bottom style="thin">
        <color rgb="FF7030A0"/>
      </bottom>
      <diagonal/>
    </border>
    <border>
      <left style="medium">
        <color indexed="64"/>
      </left>
      <right style="thin">
        <color rgb="FF7030A0"/>
      </right>
      <top style="medium">
        <color rgb="FF7030A0"/>
      </top>
      <bottom style="medium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rgb="FF7030A0"/>
      </top>
      <bottom style="medium">
        <color rgb="FF7030A0"/>
      </bottom>
      <diagonal/>
    </border>
    <border>
      <left style="medium">
        <color indexed="64"/>
      </left>
      <right style="thin">
        <color rgb="FF7030A0"/>
      </right>
      <top/>
      <bottom/>
      <diagonal/>
    </border>
    <border>
      <left style="thin">
        <color rgb="FF7030A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medium">
        <color indexed="64"/>
      </right>
      <top style="thin">
        <color rgb="FF7030A0"/>
      </top>
      <bottom style="medium">
        <color indexed="64"/>
      </bottom>
      <diagonal/>
    </border>
    <border>
      <left/>
      <right/>
      <top style="medium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/>
      <diagonal/>
    </border>
    <border>
      <left/>
      <right/>
      <top style="thin">
        <color rgb="FF7030A0"/>
      </top>
      <bottom style="medium">
        <color rgb="FF7030A0"/>
      </bottom>
      <diagonal/>
    </border>
    <border>
      <left/>
      <right/>
      <top/>
      <bottom style="thin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/>
      <top style="thin">
        <color rgb="FF7030A0"/>
      </top>
      <bottom style="medium">
        <color indexed="64"/>
      </bottom>
      <diagonal/>
    </border>
  </borders>
  <cellStyleXfs count="1">
    <xf numFmtId="0" fontId="0" fillId="0" borderId="0"/>
  </cellStyleXfs>
  <cellXfs count="176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1" xfId="0" applyFont="1" applyBorder="1"/>
    <xf numFmtId="0" fontId="2" fillId="0" borderId="9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/>
    <xf numFmtId="0" fontId="0" fillId="0" borderId="10" xfId="0" applyBorder="1"/>
    <xf numFmtId="0" fontId="3" fillId="0" borderId="4" xfId="0" applyFont="1" applyFill="1" applyBorder="1"/>
    <xf numFmtId="0" fontId="3" fillId="0" borderId="11" xfId="0" applyFont="1" applyBorder="1"/>
    <xf numFmtId="0" fontId="0" fillId="0" borderId="0" xfId="0" applyBorder="1"/>
    <xf numFmtId="0" fontId="0" fillId="0" borderId="11" xfId="0" applyBorder="1"/>
    <xf numFmtId="0" fontId="0" fillId="0" borderId="13" xfId="0" applyBorder="1"/>
    <xf numFmtId="0" fontId="3" fillId="0" borderId="3" xfId="0" applyFont="1" applyFill="1" applyBorder="1"/>
    <xf numFmtId="0" fontId="3" fillId="0" borderId="8" xfId="0" applyFont="1" applyBorder="1"/>
    <xf numFmtId="0" fontId="0" fillId="0" borderId="14" xfId="0" applyBorder="1"/>
    <xf numFmtId="0" fontId="3" fillId="0" borderId="1" xfId="0" applyFont="1" applyFill="1" applyBorder="1"/>
    <xf numFmtId="0" fontId="0" fillId="0" borderId="15" xfId="0" applyBorder="1"/>
    <xf numFmtId="0" fontId="3" fillId="0" borderId="16" xfId="0" applyFont="1" applyBorder="1"/>
    <xf numFmtId="0" fontId="3" fillId="0" borderId="1" xfId="0" applyFont="1" applyBorder="1"/>
    <xf numFmtId="0" fontId="3" fillId="0" borderId="17" xfId="0" applyFont="1" applyFill="1" applyBorder="1"/>
    <xf numFmtId="0" fontId="0" fillId="0" borderId="18" xfId="0" applyBorder="1"/>
    <xf numFmtId="0" fontId="3" fillId="0" borderId="16" xfId="0" applyFont="1" applyFill="1" applyBorder="1"/>
    <xf numFmtId="0" fontId="3" fillId="0" borderId="15" xfId="0" applyFont="1" applyFill="1" applyBorder="1"/>
    <xf numFmtId="0" fontId="0" fillId="0" borderId="16" xfId="0" applyBorder="1"/>
    <xf numFmtId="0" fontId="3" fillId="0" borderId="9" xfId="0" applyFont="1" applyBorder="1"/>
    <xf numFmtId="0" fontId="3" fillId="0" borderId="15" xfId="0" applyFont="1" applyBorder="1"/>
    <xf numFmtId="0" fontId="0" fillId="0" borderId="9" xfId="0" applyBorder="1"/>
    <xf numFmtId="0" fontId="3" fillId="0" borderId="19" xfId="0" applyFont="1" applyFill="1" applyBorder="1"/>
    <xf numFmtId="0" fontId="3" fillId="0" borderId="20" xfId="0" applyFont="1" applyFill="1" applyBorder="1"/>
    <xf numFmtId="0" fontId="0" fillId="0" borderId="20" xfId="0" applyBorder="1"/>
    <xf numFmtId="0" fontId="3" fillId="0" borderId="17" xfId="0" applyFont="1" applyBorder="1"/>
    <xf numFmtId="0" fontId="3" fillId="0" borderId="20" xfId="0" applyFont="1" applyBorder="1"/>
    <xf numFmtId="0" fontId="3" fillId="0" borderId="21" xfId="0" applyFont="1" applyBorder="1"/>
    <xf numFmtId="0" fontId="1" fillId="0" borderId="22" xfId="0" applyFont="1" applyBorder="1"/>
    <xf numFmtId="0" fontId="3" fillId="0" borderId="23" xfId="0" applyFont="1" applyBorder="1"/>
    <xf numFmtId="0" fontId="0" fillId="0" borderId="17" xfId="0" applyBorder="1"/>
    <xf numFmtId="0" fontId="0" fillId="0" borderId="23" xfId="0" applyBorder="1"/>
    <xf numFmtId="0" fontId="3" fillId="0" borderId="24" xfId="0" applyFont="1" applyBorder="1"/>
    <xf numFmtId="0" fontId="3" fillId="0" borderId="24" xfId="0" applyFont="1" applyFill="1" applyBorder="1"/>
    <xf numFmtId="0" fontId="0" fillId="0" borderId="27" xfId="0" applyBorder="1"/>
    <xf numFmtId="0" fontId="3" fillId="0" borderId="2" xfId="0" applyFont="1" applyFill="1" applyBorder="1"/>
    <xf numFmtId="0" fontId="0" fillId="0" borderId="29" xfId="0" applyBorder="1"/>
    <xf numFmtId="0" fontId="0" fillId="0" borderId="19" xfId="0" applyBorder="1"/>
    <xf numFmtId="0" fontId="3" fillId="0" borderId="21" xfId="0" applyFont="1" applyFill="1" applyBorder="1"/>
    <xf numFmtId="0" fontId="0" fillId="0" borderId="31" xfId="0" applyBorder="1"/>
    <xf numFmtId="0" fontId="3" fillId="0" borderId="11" xfId="0" applyFont="1" applyFill="1" applyBorder="1"/>
    <xf numFmtId="0" fontId="3" fillId="0" borderId="32" xfId="0" applyFont="1" applyFill="1" applyBorder="1"/>
    <xf numFmtId="0" fontId="3" fillId="0" borderId="34" xfId="0" applyFont="1" applyFill="1" applyBorder="1"/>
    <xf numFmtId="0" fontId="0" fillId="0" borderId="24" xfId="0" applyBorder="1"/>
    <xf numFmtId="0" fontId="3" fillId="0" borderId="8" xfId="0" applyFont="1" applyFill="1" applyBorder="1"/>
    <xf numFmtId="0" fontId="3" fillId="0" borderId="19" xfId="0" applyFont="1" applyBorder="1"/>
    <xf numFmtId="0" fontId="0" fillId="0" borderId="35" xfId="0" applyBorder="1"/>
    <xf numFmtId="0" fontId="0" fillId="0" borderId="36" xfId="0" applyBorder="1"/>
    <xf numFmtId="0" fontId="3" fillId="0" borderId="33" xfId="0" applyFont="1" applyFill="1" applyBorder="1"/>
    <xf numFmtId="0" fontId="3" fillId="0" borderId="6" xfId="0" applyFont="1" applyFill="1" applyBorder="1"/>
    <xf numFmtId="0" fontId="3" fillId="0" borderId="9" xfId="0" applyFont="1" applyFill="1" applyBorder="1"/>
    <xf numFmtId="0" fontId="3" fillId="0" borderId="27" xfId="0" applyFont="1" applyFill="1" applyBorder="1"/>
    <xf numFmtId="0" fontId="3" fillId="0" borderId="5" xfId="0" applyFont="1" applyBorder="1"/>
    <xf numFmtId="0" fontId="0" fillId="0" borderId="38" xfId="0" applyBorder="1"/>
    <xf numFmtId="0" fontId="3" fillId="0" borderId="5" xfId="0" applyFont="1" applyFill="1" applyBorder="1"/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Fill="1" applyBorder="1"/>
    <xf numFmtId="0" fontId="3" fillId="0" borderId="12" xfId="0" applyFont="1" applyBorder="1"/>
    <xf numFmtId="0" fontId="3" fillId="0" borderId="23" xfId="0" applyFont="1" applyFill="1" applyBorder="1"/>
    <xf numFmtId="0" fontId="0" fillId="0" borderId="30" xfId="0" applyBorder="1"/>
    <xf numFmtId="0" fontId="3" fillId="0" borderId="40" xfId="0" applyFont="1" applyFill="1" applyBorder="1"/>
    <xf numFmtId="0" fontId="3" fillId="0" borderId="27" xfId="0" applyFont="1" applyBorder="1"/>
    <xf numFmtId="0" fontId="3" fillId="0" borderId="25" xfId="0" applyFont="1" applyFill="1" applyBorder="1"/>
    <xf numFmtId="0" fontId="2" fillId="0" borderId="0" xfId="0" applyFont="1"/>
    <xf numFmtId="0" fontId="2" fillId="0" borderId="0" xfId="0" applyFont="1" applyBorder="1"/>
    <xf numFmtId="0" fontId="2" fillId="0" borderId="1" xfId="0" applyFont="1" applyFill="1" applyBorder="1"/>
    <xf numFmtId="0" fontId="2" fillId="0" borderId="1" xfId="0" applyFont="1" applyBorder="1"/>
    <xf numFmtId="0" fontId="2" fillId="0" borderId="9" xfId="0" applyFont="1" applyFill="1" applyBorder="1"/>
    <xf numFmtId="0" fontId="2" fillId="0" borderId="0" xfId="0" applyFont="1" applyFill="1" applyBorder="1"/>
    <xf numFmtId="0" fontId="3" fillId="0" borderId="28" xfId="0" applyFont="1" applyFill="1" applyBorder="1"/>
    <xf numFmtId="0" fontId="3" fillId="0" borderId="43" xfId="0" applyFont="1" applyBorder="1"/>
    <xf numFmtId="0" fontId="3" fillId="0" borderId="26" xfId="0" applyFont="1" applyBorder="1"/>
    <xf numFmtId="0" fontId="0" fillId="0" borderId="41" xfId="0" applyBorder="1"/>
    <xf numFmtId="0" fontId="3" fillId="0" borderId="42" xfId="0" applyFont="1" applyBorder="1"/>
    <xf numFmtId="0" fontId="3" fillId="0" borderId="44" xfId="0" applyFont="1" applyBorder="1"/>
    <xf numFmtId="0" fontId="0" fillId="0" borderId="32" xfId="0" applyBorder="1"/>
    <xf numFmtId="0" fontId="3" fillId="0" borderId="45" xfId="0" applyFont="1" applyFill="1" applyBorder="1"/>
    <xf numFmtId="0" fontId="3" fillId="0" borderId="46" xfId="0" applyFont="1" applyFill="1" applyBorder="1"/>
    <xf numFmtId="0" fontId="3" fillId="0" borderId="41" xfId="0" applyFont="1" applyBorder="1"/>
    <xf numFmtId="0" fontId="3" fillId="0" borderId="40" xfId="0" applyFont="1" applyBorder="1"/>
    <xf numFmtId="0" fontId="3" fillId="0" borderId="34" xfId="0" applyFont="1" applyBorder="1"/>
    <xf numFmtId="0" fontId="3" fillId="0" borderId="44" xfId="0" applyFont="1" applyFill="1" applyBorder="1"/>
    <xf numFmtId="0" fontId="4" fillId="0" borderId="1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6" xfId="0" applyFont="1" applyFill="1" applyBorder="1"/>
    <xf numFmtId="0" fontId="4" fillId="0" borderId="7" xfId="0" applyFont="1" applyBorder="1"/>
    <xf numFmtId="0" fontId="4" fillId="0" borderId="0" xfId="0" applyFont="1"/>
    <xf numFmtId="0" fontId="6" fillId="0" borderId="0" xfId="0" applyFont="1"/>
    <xf numFmtId="0" fontId="3" fillId="0" borderId="0" xfId="0" applyFont="1" applyFill="1" applyBorder="1"/>
    <xf numFmtId="0" fontId="3" fillId="0" borderId="14" xfId="0" applyFont="1" applyBorder="1"/>
    <xf numFmtId="0" fontId="3" fillId="0" borderId="18" xfId="0" applyFont="1" applyBorder="1"/>
    <xf numFmtId="0" fontId="3" fillId="0" borderId="31" xfId="0" applyFont="1" applyBorder="1"/>
    <xf numFmtId="0" fontId="3" fillId="0" borderId="0" xfId="0" applyFont="1" applyBorder="1"/>
    <xf numFmtId="0" fontId="2" fillId="0" borderId="41" xfId="0" applyFont="1" applyBorder="1"/>
    <xf numFmtId="0" fontId="2" fillId="0" borderId="30" xfId="0" applyFont="1" applyBorder="1"/>
    <xf numFmtId="0" fontId="3" fillId="0" borderId="10" xfId="0" applyFont="1" applyBorder="1"/>
    <xf numFmtId="0" fontId="3" fillId="0" borderId="13" xfId="0" applyFont="1" applyBorder="1"/>
    <xf numFmtId="0" fontId="3" fillId="0" borderId="36" xfId="0" applyFont="1" applyBorder="1"/>
    <xf numFmtId="0" fontId="3" fillId="0" borderId="38" xfId="0" applyFont="1" applyBorder="1"/>
    <xf numFmtId="0" fontId="0" fillId="0" borderId="48" xfId="0" applyFont="1" applyBorder="1"/>
    <xf numFmtId="0" fontId="0" fillId="0" borderId="50" xfId="0" applyBorder="1"/>
    <xf numFmtId="0" fontId="2" fillId="0" borderId="49" xfId="0" applyFont="1" applyBorder="1"/>
    <xf numFmtId="0" fontId="1" fillId="0" borderId="43" xfId="0" applyFont="1" applyBorder="1"/>
    <xf numFmtId="0" fontId="4" fillId="0" borderId="39" xfId="0" applyFont="1" applyBorder="1"/>
    <xf numFmtId="0" fontId="4" fillId="0" borderId="5" xfId="0" applyFont="1" applyFill="1" applyBorder="1"/>
    <xf numFmtId="0" fontId="4" fillId="0" borderId="52" xfId="0" applyFont="1" applyFill="1" applyBorder="1"/>
    <xf numFmtId="0" fontId="4" fillId="0" borderId="39" xfId="0" applyFont="1" applyFill="1" applyBorder="1"/>
    <xf numFmtId="0" fontId="0" fillId="0" borderId="40" xfId="0" applyBorder="1"/>
    <xf numFmtId="0" fontId="3" fillId="0" borderId="18" xfId="0" applyFont="1" applyFill="1" applyBorder="1"/>
    <xf numFmtId="0" fontId="3" fillId="0" borderId="51" xfId="0" applyFont="1" applyFill="1" applyBorder="1"/>
    <xf numFmtId="0" fontId="3" fillId="0" borderId="14" xfId="0" applyFont="1" applyFill="1" applyBorder="1"/>
    <xf numFmtId="0" fontId="3" fillId="0" borderId="7" xfId="0" applyFont="1" applyBorder="1"/>
    <xf numFmtId="0" fontId="2" fillId="0" borderId="30" xfId="0" applyFont="1" applyFill="1" applyBorder="1"/>
    <xf numFmtId="0" fontId="2" fillId="0" borderId="50" xfId="0" applyFont="1" applyFill="1" applyBorder="1"/>
    <xf numFmtId="0" fontId="2" fillId="0" borderId="50" xfId="0" applyFont="1" applyBorder="1"/>
    <xf numFmtId="0" fontId="2" fillId="0" borderId="48" xfId="0" applyFont="1" applyFill="1" applyBorder="1"/>
    <xf numFmtId="0" fontId="2" fillId="0" borderId="51" xfId="0" applyFont="1" applyFill="1" applyBorder="1"/>
    <xf numFmtId="0" fontId="3" fillId="0" borderId="12" xfId="0" applyFont="1" applyFill="1" applyBorder="1"/>
    <xf numFmtId="0" fontId="2" fillId="0" borderId="49" xfId="0" applyFont="1" applyFill="1" applyBorder="1"/>
    <xf numFmtId="0" fontId="2" fillId="0" borderId="51" xfId="0" applyFont="1" applyBorder="1" applyAlignment="1">
      <alignment horizontal="left"/>
    </xf>
    <xf numFmtId="0" fontId="4" fillId="0" borderId="50" xfId="0" applyFont="1" applyBorder="1"/>
    <xf numFmtId="0" fontId="4" fillId="0" borderId="51" xfId="0" applyFont="1" applyBorder="1"/>
    <xf numFmtId="0" fontId="0" fillId="0" borderId="22" xfId="0" applyBorder="1"/>
    <xf numFmtId="0" fontId="3" fillId="0" borderId="55" xfId="0" applyFont="1" applyFill="1" applyBorder="1"/>
    <xf numFmtId="0" fontId="3" fillId="0" borderId="56" xfId="0" applyFont="1" applyFill="1" applyBorder="1"/>
    <xf numFmtId="0" fontId="3" fillId="0" borderId="55" xfId="0" applyFont="1" applyBorder="1"/>
    <xf numFmtId="0" fontId="3" fillId="0" borderId="32" xfId="0" applyFont="1" applyBorder="1"/>
    <xf numFmtId="0" fontId="3" fillId="0" borderId="56" xfId="0" applyFont="1" applyBorder="1"/>
    <xf numFmtId="0" fontId="3" fillId="0" borderId="10" xfId="0" applyFont="1" applyFill="1" applyBorder="1"/>
    <xf numFmtId="0" fontId="3" fillId="0" borderId="35" xfId="0" applyFont="1" applyBorder="1"/>
    <xf numFmtId="0" fontId="3" fillId="0" borderId="57" xfId="0" applyFont="1" applyFill="1" applyBorder="1"/>
    <xf numFmtId="0" fontId="3" fillId="0" borderId="58" xfId="0" applyFont="1" applyBorder="1"/>
    <xf numFmtId="0" fontId="0" fillId="0" borderId="39" xfId="0" applyBorder="1"/>
    <xf numFmtId="0" fontId="3" fillId="0" borderId="45" xfId="0" applyFont="1" applyBorder="1"/>
    <xf numFmtId="0" fontId="4" fillId="0" borderId="59" xfId="0" applyFont="1" applyBorder="1"/>
    <xf numFmtId="0" fontId="3" fillId="0" borderId="60" xfId="0" applyFont="1" applyFill="1" applyBorder="1"/>
    <xf numFmtId="0" fontId="3" fillId="0" borderId="50" xfId="0" applyFont="1" applyBorder="1"/>
    <xf numFmtId="0" fontId="3" fillId="0" borderId="53" xfId="0" applyFont="1" applyBorder="1"/>
    <xf numFmtId="0" fontId="3" fillId="0" borderId="28" xfId="0" applyFont="1" applyBorder="1"/>
    <xf numFmtId="0" fontId="0" fillId="0" borderId="28" xfId="0" applyBorder="1"/>
    <xf numFmtId="0" fontId="3" fillId="0" borderId="49" xfId="0" applyFont="1" applyBorder="1"/>
    <xf numFmtId="0" fontId="0" fillId="0" borderId="53" xfId="0" applyBorder="1"/>
    <xf numFmtId="0" fontId="0" fillId="0" borderId="61" xfId="0" applyBorder="1"/>
    <xf numFmtId="0" fontId="3" fillId="0" borderId="61" xfId="0" applyFont="1" applyFill="1" applyBorder="1"/>
    <xf numFmtId="0" fontId="3" fillId="0" borderId="61" xfId="0" applyFont="1" applyBorder="1"/>
    <xf numFmtId="0" fontId="0" fillId="0" borderId="60" xfId="0" applyBorder="1"/>
    <xf numFmtId="0" fontId="3" fillId="0" borderId="60" xfId="0" applyFont="1" applyBorder="1"/>
    <xf numFmtId="0" fontId="3" fillId="0" borderId="29" xfId="0" applyFont="1" applyFill="1" applyBorder="1"/>
    <xf numFmtId="0" fontId="3" fillId="0" borderId="48" xfId="0" applyFont="1" applyBorder="1"/>
    <xf numFmtId="0" fontId="3" fillId="0" borderId="31" xfId="0" applyFont="1" applyFill="1" applyBorder="1"/>
    <xf numFmtId="0" fontId="8" fillId="0" borderId="6" xfId="0" applyFont="1" applyBorder="1"/>
    <xf numFmtId="0" fontId="7" fillId="0" borderId="6" xfId="0" applyFont="1" applyFill="1" applyBorder="1"/>
    <xf numFmtId="0" fontId="3" fillId="0" borderId="51" xfId="0" applyFont="1" applyBorder="1"/>
    <xf numFmtId="0" fontId="9" fillId="0" borderId="49" xfId="0" applyFont="1" applyBorder="1"/>
    <xf numFmtId="0" fontId="7" fillId="0" borderId="49" xfId="0" applyFont="1" applyBorder="1"/>
    <xf numFmtId="0" fontId="7" fillId="0" borderId="50" xfId="0" applyFont="1" applyBorder="1"/>
    <xf numFmtId="0" fontId="7" fillId="0" borderId="51" xfId="0" applyFont="1" applyBorder="1"/>
    <xf numFmtId="0" fontId="7" fillId="0" borderId="41" xfId="0" applyFont="1" applyBorder="1"/>
    <xf numFmtId="0" fontId="7" fillId="0" borderId="43" xfId="0" applyFont="1" applyBorder="1"/>
    <xf numFmtId="0" fontId="7" fillId="0" borderId="58" xfId="0" applyFont="1" applyBorder="1"/>
    <xf numFmtId="0" fontId="4" fillId="0" borderId="38" xfId="0" applyFont="1" applyBorder="1"/>
    <xf numFmtId="0" fontId="10" fillId="0" borderId="37" xfId="0" applyFont="1" applyFill="1" applyBorder="1" applyAlignment="1">
      <alignment horizontal="center"/>
    </xf>
    <xf numFmtId="0" fontId="4" fillId="0" borderId="48" xfId="0" applyFont="1" applyBorder="1" applyAlignment="1">
      <alignment horizontal="center" textRotation="90"/>
    </xf>
    <xf numFmtId="0" fontId="10" fillId="0" borderId="42" xfId="0" applyFont="1" applyBorder="1"/>
    <xf numFmtId="0" fontId="10" fillId="0" borderId="2" xfId="0" applyFont="1" applyBorder="1" applyAlignment="1">
      <alignment horizontal="left"/>
    </xf>
    <xf numFmtId="0" fontId="4" fillId="0" borderId="3" xfId="0" applyFont="1" applyBorder="1"/>
    <xf numFmtId="0" fontId="0" fillId="0" borderId="4" xfId="0" applyBorder="1"/>
    <xf numFmtId="0" fontId="4" fillId="0" borderId="63" xfId="0" applyFont="1" applyBorder="1" applyAlignment="1">
      <alignment horizontal="center" textRotation="90"/>
    </xf>
    <xf numFmtId="0" fontId="10" fillId="0" borderId="59" xfId="0" applyFont="1" applyBorder="1"/>
    <xf numFmtId="0" fontId="10" fillId="0" borderId="16" xfId="0" applyFont="1" applyBorder="1" applyAlignment="1">
      <alignment horizontal="left"/>
    </xf>
    <xf numFmtId="0" fontId="4" fillId="0" borderId="15" xfId="0" applyFont="1" applyBorder="1"/>
    <xf numFmtId="0" fontId="4" fillId="0" borderId="58" xfId="0" applyFont="1" applyBorder="1" applyAlignment="1">
      <alignment horizontal="center" textRotation="90"/>
    </xf>
    <xf numFmtId="0" fontId="10" fillId="0" borderId="64" xfId="0" applyFont="1" applyBorder="1"/>
    <xf numFmtId="16" fontId="10" fillId="0" borderId="19" xfId="0" applyNumberFormat="1" applyFont="1" applyBorder="1" applyAlignment="1">
      <alignment horizontal="left"/>
    </xf>
    <xf numFmtId="0" fontId="4" fillId="0" borderId="31" xfId="0" applyFont="1" applyBorder="1"/>
    <xf numFmtId="0" fontId="4" fillId="0" borderId="20" xfId="0" applyFont="1" applyBorder="1"/>
    <xf numFmtId="0" fontId="4" fillId="0" borderId="21" xfId="0" applyFont="1" applyBorder="1"/>
    <xf numFmtId="0" fontId="10" fillId="0" borderId="2" xfId="0" applyFont="1" applyBorder="1"/>
    <xf numFmtId="0" fontId="4" fillId="0" borderId="3" xfId="0" applyFont="1" applyBorder="1" applyAlignment="1">
      <alignment horizontal="left"/>
    </xf>
    <xf numFmtId="0" fontId="4" fillId="0" borderId="4" xfId="0" applyFont="1" applyBorder="1"/>
    <xf numFmtId="0" fontId="10" fillId="0" borderId="16" xfId="0" applyFont="1" applyBorder="1"/>
    <xf numFmtId="0" fontId="10" fillId="0" borderId="17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4" xfId="0" applyFont="1" applyBorder="1"/>
    <xf numFmtId="0" fontId="4" fillId="0" borderId="33" xfId="0" applyFont="1" applyBorder="1"/>
    <xf numFmtId="0" fontId="4" fillId="0" borderId="11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0" fillId="0" borderId="21" xfId="0" applyBorder="1"/>
    <xf numFmtId="0" fontId="10" fillId="0" borderId="5" xfId="0" applyFont="1" applyFill="1" applyBorder="1" applyAlignment="1">
      <alignment horizontal="left"/>
    </xf>
    <xf numFmtId="0" fontId="10" fillId="0" borderId="65" xfId="0" applyFont="1" applyFill="1" applyBorder="1" applyAlignment="1">
      <alignment horizontal="left"/>
    </xf>
    <xf numFmtId="0" fontId="4" fillId="0" borderId="26" xfId="0" applyFont="1" applyFill="1" applyBorder="1"/>
    <xf numFmtId="0" fontId="10" fillId="0" borderId="55" xfId="0" applyFont="1" applyFill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14" fillId="0" borderId="15" xfId="0" applyFont="1" applyBorder="1"/>
    <xf numFmtId="0" fontId="12" fillId="0" borderId="4" xfId="0" applyFont="1" applyBorder="1"/>
    <xf numFmtId="0" fontId="12" fillId="0" borderId="21" xfId="0" applyFont="1" applyBorder="1"/>
    <xf numFmtId="0" fontId="12" fillId="0" borderId="15" xfId="0" applyFont="1" applyBorder="1"/>
    <xf numFmtId="0" fontId="10" fillId="0" borderId="23" xfId="0" applyFont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4" fillId="0" borderId="18" xfId="0" applyFont="1" applyBorder="1"/>
    <xf numFmtId="0" fontId="4" fillId="0" borderId="19" xfId="0" applyFont="1" applyBorder="1"/>
    <xf numFmtId="0" fontId="11" fillId="0" borderId="4" xfId="0" applyFont="1" applyBorder="1"/>
    <xf numFmtId="0" fontId="11" fillId="0" borderId="15" xfId="0" applyFont="1" applyBorder="1"/>
    <xf numFmtId="0" fontId="3" fillId="0" borderId="33" xfId="0" applyFont="1" applyBorder="1"/>
    <xf numFmtId="0" fontId="3" fillId="0" borderId="66" xfId="0" applyFont="1" applyBorder="1"/>
    <xf numFmtId="0" fontId="0" fillId="0" borderId="56" xfId="0" applyBorder="1"/>
    <xf numFmtId="0" fontId="0" fillId="0" borderId="55" xfId="0" applyBorder="1"/>
    <xf numFmtId="0" fontId="0" fillId="0" borderId="57" xfId="0" applyBorder="1"/>
    <xf numFmtId="0" fontId="3" fillId="0" borderId="67" xfId="0" applyFont="1" applyFill="1" applyBorder="1"/>
    <xf numFmtId="0" fontId="3" fillId="0" borderId="68" xfId="0" applyFont="1" applyFill="1" applyBorder="1"/>
    <xf numFmtId="0" fontId="0" fillId="0" borderId="69" xfId="0" applyBorder="1"/>
    <xf numFmtId="0" fontId="0" fillId="0" borderId="64" xfId="0" applyBorder="1"/>
    <xf numFmtId="0" fontId="0" fillId="0" borderId="70" xfId="0" applyBorder="1"/>
    <xf numFmtId="0" fontId="3" fillId="0" borderId="43" xfId="0" applyFont="1" applyFill="1" applyBorder="1"/>
    <xf numFmtId="0" fontId="7" fillId="0" borderId="17" xfId="0" applyFont="1" applyFill="1" applyBorder="1"/>
    <xf numFmtId="0" fontId="3" fillId="0" borderId="71" xfId="0" applyFont="1" applyFill="1" applyBorder="1"/>
    <xf numFmtId="0" fontId="2" fillId="0" borderId="43" xfId="0" applyFont="1" applyBorder="1"/>
    <xf numFmtId="0" fontId="3" fillId="0" borderId="70" xfId="0" applyFont="1" applyBorder="1"/>
    <xf numFmtId="0" fontId="3" fillId="0" borderId="62" xfId="0" applyFont="1" applyBorder="1"/>
    <xf numFmtId="0" fontId="3" fillId="0" borderId="72" xfId="0" applyFont="1" applyFill="1" applyBorder="1"/>
    <xf numFmtId="0" fontId="3" fillId="0" borderId="72" xfId="0" applyFont="1" applyBorder="1"/>
    <xf numFmtId="0" fontId="3" fillId="0" borderId="52" xfId="0" applyFont="1" applyBorder="1"/>
    <xf numFmtId="0" fontId="3" fillId="0" borderId="46" xfId="0" applyFont="1" applyBorder="1"/>
    <xf numFmtId="0" fontId="0" fillId="0" borderId="52" xfId="0" applyBorder="1"/>
    <xf numFmtId="0" fontId="3" fillId="0" borderId="0" xfId="0" applyFont="1"/>
    <xf numFmtId="0" fontId="10" fillId="0" borderId="73" xfId="0" applyFont="1" applyFill="1" applyBorder="1" applyAlignment="1">
      <alignment horizontal="left"/>
    </xf>
    <xf numFmtId="0" fontId="10" fillId="0" borderId="30" xfId="0" applyFont="1" applyBorder="1" applyAlignment="1">
      <alignment horizontal="left"/>
    </xf>
    <xf numFmtId="16" fontId="4" fillId="0" borderId="41" xfId="0" applyNumberFormat="1" applyFont="1" applyBorder="1"/>
    <xf numFmtId="0" fontId="4" fillId="0" borderId="52" xfId="0" applyFont="1" applyBorder="1"/>
    <xf numFmtId="0" fontId="4" fillId="0" borderId="37" xfId="0" applyFont="1" applyFill="1" applyBorder="1"/>
    <xf numFmtId="0" fontId="9" fillId="0" borderId="41" xfId="0" applyFont="1" applyBorder="1"/>
    <xf numFmtId="0" fontId="3" fillId="0" borderId="41" xfId="0" applyFont="1" applyBorder="1" applyAlignment="1">
      <alignment horizontal="center"/>
    </xf>
    <xf numFmtId="0" fontId="4" fillId="0" borderId="37" xfId="0" applyFont="1" applyBorder="1"/>
    <xf numFmtId="0" fontId="3" fillId="0" borderId="63" xfId="0" applyFont="1" applyBorder="1"/>
    <xf numFmtId="0" fontId="0" fillId="0" borderId="63" xfId="0" applyBorder="1"/>
    <xf numFmtId="0" fontId="0" fillId="0" borderId="58" xfId="0" applyBorder="1"/>
    <xf numFmtId="0" fontId="15" fillId="0" borderId="49" xfId="0" applyFont="1" applyBorder="1"/>
    <xf numFmtId="0" fontId="15" fillId="0" borderId="51" xfId="0" applyFont="1" applyBorder="1"/>
    <xf numFmtId="0" fontId="15" fillId="0" borderId="41" xfId="0" applyFont="1" applyBorder="1"/>
    <xf numFmtId="0" fontId="15" fillId="0" borderId="50" xfId="0" applyFont="1" applyBorder="1"/>
    <xf numFmtId="0" fontId="15" fillId="0" borderId="42" xfId="0" applyFont="1" applyBorder="1"/>
    <xf numFmtId="0" fontId="15" fillId="0" borderId="64" xfId="0" applyFont="1" applyBorder="1"/>
    <xf numFmtId="0" fontId="15" fillId="0" borderId="79" xfId="0" applyFont="1" applyBorder="1"/>
    <xf numFmtId="0" fontId="0" fillId="0" borderId="48" xfId="0" applyBorder="1"/>
    <xf numFmtId="0" fontId="15" fillId="0" borderId="43" xfId="0" applyFont="1" applyBorder="1"/>
    <xf numFmtId="0" fontId="4" fillId="0" borderId="4" xfId="0" applyFont="1" applyFill="1" applyBorder="1"/>
    <xf numFmtId="0" fontId="4" fillId="0" borderId="72" xfId="0" applyFont="1" applyBorder="1"/>
    <xf numFmtId="0" fontId="4" fillId="0" borderId="19" xfId="0" applyFont="1" applyFill="1" applyBorder="1"/>
    <xf numFmtId="0" fontId="4" fillId="0" borderId="20" xfId="0" applyFont="1" applyFill="1" applyBorder="1"/>
    <xf numFmtId="0" fontId="17" fillId="0" borderId="0" xfId="0" applyFont="1"/>
    <xf numFmtId="0" fontId="18" fillId="0" borderId="0" xfId="0" applyFont="1"/>
    <xf numFmtId="0" fontId="2" fillId="0" borderId="58" xfId="0" applyFont="1" applyBorder="1"/>
    <xf numFmtId="0" fontId="4" fillId="0" borderId="2" xfId="0" applyFont="1" applyFill="1" applyBorder="1"/>
    <xf numFmtId="0" fontId="4" fillId="0" borderId="3" xfId="0" applyFont="1" applyFill="1" applyBorder="1"/>
    <xf numFmtId="0" fontId="10" fillId="0" borderId="61" xfId="0" applyFont="1" applyFill="1" applyBorder="1" applyAlignment="1">
      <alignment horizontal="center"/>
    </xf>
    <xf numFmtId="0" fontId="10" fillId="0" borderId="0" xfId="0" applyFont="1" applyBorder="1" applyAlignment="1">
      <alignment horizontal="left"/>
    </xf>
    <xf numFmtId="0" fontId="13" fillId="0" borderId="0" xfId="0" applyFont="1" applyBorder="1"/>
    <xf numFmtId="0" fontId="4" fillId="0" borderId="8" xfId="0" applyFont="1" applyBorder="1"/>
    <xf numFmtId="0" fontId="4" fillId="0" borderId="9" xfId="0" applyFont="1" applyBorder="1"/>
    <xf numFmtId="0" fontId="10" fillId="0" borderId="67" xfId="0" applyFont="1" applyBorder="1" applyAlignment="1">
      <alignment horizontal="left"/>
    </xf>
    <xf numFmtId="0" fontId="10" fillId="0" borderId="44" xfId="0" applyFont="1" applyBorder="1" applyAlignment="1">
      <alignment horizontal="left"/>
    </xf>
    <xf numFmtId="0" fontId="10" fillId="0" borderId="19" xfId="0" applyFont="1" applyFill="1" applyBorder="1" applyAlignment="1">
      <alignment horizontal="left"/>
    </xf>
    <xf numFmtId="0" fontId="10" fillId="0" borderId="44" xfId="0" applyFont="1" applyBorder="1"/>
    <xf numFmtId="0" fontId="4" fillId="0" borderId="61" xfId="0" applyFont="1" applyBorder="1"/>
    <xf numFmtId="0" fontId="13" fillId="0" borderId="14" xfId="0" applyFont="1" applyBorder="1"/>
    <xf numFmtId="0" fontId="12" fillId="0" borderId="9" xfId="0" applyFont="1" applyBorder="1"/>
    <xf numFmtId="0" fontId="10" fillId="0" borderId="60" xfId="0" applyFont="1" applyFill="1" applyBorder="1" applyAlignment="1">
      <alignment horizontal="left"/>
    </xf>
    <xf numFmtId="0" fontId="6" fillId="0" borderId="48" xfId="0" applyFont="1" applyBorder="1"/>
    <xf numFmtId="0" fontId="4" fillId="0" borderId="2" xfId="0" applyFont="1" applyBorder="1"/>
    <xf numFmtId="0" fontId="15" fillId="0" borderId="58" xfId="0" applyFont="1" applyBorder="1"/>
    <xf numFmtId="0" fontId="3" fillId="0" borderId="79" xfId="0" applyFont="1" applyBorder="1"/>
    <xf numFmtId="0" fontId="3" fillId="0" borderId="47" xfId="0" applyFont="1" applyBorder="1" applyAlignment="1">
      <alignment horizontal="left"/>
    </xf>
    <xf numFmtId="0" fontId="4" fillId="0" borderId="57" xfId="0" applyFont="1" applyBorder="1"/>
    <xf numFmtId="0" fontId="1" fillId="0" borderId="54" xfId="0" applyFont="1" applyBorder="1"/>
    <xf numFmtId="0" fontId="1" fillId="0" borderId="35" xfId="0" applyFont="1" applyBorder="1"/>
    <xf numFmtId="0" fontId="16" fillId="0" borderId="42" xfId="0" applyFont="1" applyBorder="1"/>
    <xf numFmtId="0" fontId="16" fillId="0" borderId="59" xfId="0" applyFont="1" applyBorder="1"/>
    <xf numFmtId="0" fontId="16" fillId="0" borderId="42" xfId="0" applyFont="1" applyBorder="1" applyAlignment="1">
      <alignment horizontal="left"/>
    </xf>
    <xf numFmtId="0" fontId="16" fillId="0" borderId="64" xfId="0" applyFont="1" applyBorder="1"/>
    <xf numFmtId="0" fontId="16" fillId="0" borderId="57" xfId="0" applyFont="1" applyBorder="1"/>
    <xf numFmtId="0" fontId="16" fillId="0" borderId="57" xfId="0" applyFont="1" applyBorder="1" applyAlignment="1">
      <alignment horizontal="left"/>
    </xf>
    <xf numFmtId="0" fontId="16" fillId="0" borderId="35" xfId="0" applyFont="1" applyBorder="1"/>
    <xf numFmtId="0" fontId="1" fillId="0" borderId="78" xfId="0" applyFont="1" applyBorder="1"/>
    <xf numFmtId="0" fontId="2" fillId="0" borderId="78" xfId="0" applyFont="1" applyBorder="1"/>
    <xf numFmtId="0" fontId="4" fillId="0" borderId="42" xfId="0" applyFont="1" applyBorder="1"/>
    <xf numFmtId="0" fontId="4" fillId="0" borderId="64" xfId="0" applyFont="1" applyBorder="1"/>
    <xf numFmtId="0" fontId="4" fillId="0" borderId="44" xfId="0" applyFont="1" applyFill="1" applyBorder="1"/>
    <xf numFmtId="0" fontId="4" fillId="0" borderId="67" xfId="0" applyFont="1" applyFill="1" applyBorder="1"/>
    <xf numFmtId="0" fontId="20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68" xfId="0" applyFont="1" applyBorder="1" applyAlignment="1">
      <alignment horizontal="left"/>
    </xf>
    <xf numFmtId="0" fontId="10" fillId="0" borderId="68" xfId="0" applyFont="1" applyFill="1" applyBorder="1" applyAlignment="1">
      <alignment horizontal="left"/>
    </xf>
    <xf numFmtId="0" fontId="11" fillId="0" borderId="77" xfId="0" applyFont="1" applyBorder="1"/>
    <xf numFmtId="0" fontId="11" fillId="0" borderId="59" xfId="0" applyFont="1" applyBorder="1"/>
    <xf numFmtId="0" fontId="11" fillId="0" borderId="64" xfId="0" applyFont="1" applyBorder="1"/>
    <xf numFmtId="0" fontId="23" fillId="0" borderId="61" xfId="0" applyFont="1" applyBorder="1"/>
    <xf numFmtId="0" fontId="23" fillId="0" borderId="1" xfId="0" applyFont="1" applyBorder="1"/>
    <xf numFmtId="0" fontId="4" fillId="0" borderId="1" xfId="0" applyFont="1" applyFill="1" applyBorder="1"/>
    <xf numFmtId="0" fontId="23" fillId="0" borderId="45" xfId="0" applyFont="1" applyBorder="1"/>
    <xf numFmtId="0" fontId="3" fillId="0" borderId="20" xfId="0" applyFont="1" applyBorder="1" applyAlignment="1">
      <alignment horizontal="left"/>
    </xf>
    <xf numFmtId="0" fontId="3" fillId="0" borderId="57" xfId="0" applyFont="1" applyBorder="1" applyAlignment="1">
      <alignment horizontal="left"/>
    </xf>
    <xf numFmtId="0" fontId="3" fillId="0" borderId="64" xfId="0" applyFont="1" applyFill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77" xfId="0" applyBorder="1" applyAlignment="1">
      <alignment horizontal="left"/>
    </xf>
    <xf numFmtId="0" fontId="3" fillId="0" borderId="11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3" fillId="0" borderId="11" xfId="0" applyFont="1" applyFill="1" applyBorder="1" applyAlignment="1">
      <alignment horizontal="left"/>
    </xf>
    <xf numFmtId="0" fontId="3" fillId="0" borderId="75" xfId="0" applyFont="1" applyBorder="1" applyAlignment="1">
      <alignment horizontal="left"/>
    </xf>
    <xf numFmtId="0" fontId="0" fillId="0" borderId="15" xfId="0" applyBorder="1" applyAlignment="1">
      <alignment horizontal="left"/>
    </xf>
    <xf numFmtId="0" fontId="3" fillId="0" borderId="32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left"/>
    </xf>
    <xf numFmtId="0" fontId="3" fillId="0" borderId="35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0" fillId="0" borderId="18" xfId="0" applyBorder="1" applyAlignment="1">
      <alignment horizontal="left"/>
    </xf>
    <xf numFmtId="0" fontId="3" fillId="0" borderId="77" xfId="0" applyFont="1" applyBorder="1" applyAlignment="1">
      <alignment horizontal="left"/>
    </xf>
    <xf numFmtId="0" fontId="3" fillId="0" borderId="76" xfId="0" applyFont="1" applyBorder="1" applyAlignment="1">
      <alignment horizontal="left"/>
    </xf>
    <xf numFmtId="0" fontId="3" fillId="0" borderId="54" xfId="0" applyFont="1" applyFill="1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0" xfId="0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0" fillId="0" borderId="5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5" xfId="0" applyBorder="1" applyAlignment="1">
      <alignment horizontal="left"/>
    </xf>
    <xf numFmtId="0" fontId="3" fillId="0" borderId="36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3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0" borderId="52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53" xfId="0" applyFont="1" applyBorder="1" applyAlignment="1">
      <alignment horizontal="left"/>
    </xf>
    <xf numFmtId="0" fontId="3" fillId="0" borderId="42" xfId="0" applyFont="1" applyFill="1" applyBorder="1" applyAlignment="1">
      <alignment horizontal="left"/>
    </xf>
    <xf numFmtId="0" fontId="3" fillId="0" borderId="53" xfId="0" applyFont="1" applyFill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29" xfId="0" applyFont="1" applyFill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61" xfId="0" applyFont="1" applyBorder="1" applyAlignment="1">
      <alignment horizontal="left"/>
    </xf>
    <xf numFmtId="0" fontId="3" fillId="0" borderId="7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59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3" fillId="0" borderId="7" xfId="0" applyFont="1" applyBorder="1" applyAlignment="1">
      <alignment horizontal="left"/>
    </xf>
    <xf numFmtId="0" fontId="0" fillId="0" borderId="20" xfId="0" applyBorder="1" applyAlignment="1">
      <alignment horizontal="left"/>
    </xf>
    <xf numFmtId="0" fontId="3" fillId="0" borderId="38" xfId="0" applyFont="1" applyFill="1" applyBorder="1" applyAlignment="1">
      <alignment horizontal="left"/>
    </xf>
    <xf numFmtId="0" fontId="0" fillId="0" borderId="72" xfId="0" applyBorder="1" applyAlignment="1">
      <alignment horizontal="left"/>
    </xf>
    <xf numFmtId="0" fontId="0" fillId="0" borderId="64" xfId="0" applyBorder="1" applyAlignment="1">
      <alignment horizontal="left"/>
    </xf>
    <xf numFmtId="0" fontId="3" fillId="0" borderId="20" xfId="0" applyFont="1" applyFill="1" applyBorder="1" applyAlignment="1">
      <alignment horizontal="left"/>
    </xf>
    <xf numFmtId="0" fontId="3" fillId="0" borderId="70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3" fillId="0" borderId="5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78" xfId="0" applyFont="1" applyBorder="1" applyAlignment="1">
      <alignment horizontal="left"/>
    </xf>
    <xf numFmtId="0" fontId="3" fillId="0" borderId="62" xfId="0" applyFont="1" applyBorder="1" applyAlignment="1">
      <alignment horizontal="left"/>
    </xf>
    <xf numFmtId="0" fontId="3" fillId="0" borderId="69" xfId="0" applyFont="1" applyBorder="1" applyAlignment="1">
      <alignment horizontal="left"/>
    </xf>
    <xf numFmtId="0" fontId="3" fillId="0" borderId="35" xfId="0" applyFont="1" applyFill="1" applyBorder="1" applyAlignment="1">
      <alignment horizontal="left"/>
    </xf>
    <xf numFmtId="0" fontId="3" fillId="0" borderId="74" xfId="0" applyFont="1" applyBorder="1" applyAlignment="1">
      <alignment horizontal="left"/>
    </xf>
    <xf numFmtId="0" fontId="0" fillId="0" borderId="78" xfId="0" applyBorder="1" applyAlignment="1">
      <alignment horizontal="left"/>
    </xf>
    <xf numFmtId="0" fontId="3" fillId="0" borderId="62" xfId="0" applyFont="1" applyFill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0" borderId="61" xfId="0" applyFont="1" applyFill="1" applyBorder="1" applyAlignment="1">
      <alignment horizontal="left"/>
    </xf>
    <xf numFmtId="0" fontId="3" fillId="0" borderId="69" xfId="0" applyFont="1" applyFill="1" applyBorder="1" applyAlignment="1">
      <alignment horizontal="left"/>
    </xf>
    <xf numFmtId="0" fontId="3" fillId="0" borderId="64" xfId="0" applyFont="1" applyBorder="1" applyAlignment="1">
      <alignment horizontal="left"/>
    </xf>
    <xf numFmtId="0" fontId="0" fillId="0" borderId="69" xfId="0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21" xfId="0" applyBorder="1" applyAlignment="1">
      <alignment horizontal="left"/>
    </xf>
    <xf numFmtId="0" fontId="3" fillId="0" borderId="42" xfId="0" applyFont="1" applyBorder="1" applyAlignment="1">
      <alignment horizontal="left"/>
    </xf>
    <xf numFmtId="0" fontId="3" fillId="0" borderId="28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42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4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4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3" fillId="0" borderId="44" xfId="0" applyFont="1" applyBorder="1" applyAlignment="1">
      <alignment horizontal="left"/>
    </xf>
    <xf numFmtId="0" fontId="0" fillId="0" borderId="13" xfId="0" applyBorder="1" applyAlignment="1">
      <alignment horizontal="left"/>
    </xf>
    <xf numFmtId="0" fontId="3" fillId="0" borderId="46" xfId="0" applyFont="1" applyFill="1" applyBorder="1" applyAlignment="1">
      <alignment horizontal="left"/>
    </xf>
    <xf numFmtId="0" fontId="0" fillId="0" borderId="61" xfId="0" applyBorder="1" applyAlignment="1">
      <alignment horizontal="left"/>
    </xf>
    <xf numFmtId="0" fontId="3" fillId="0" borderId="36" xfId="0" applyFont="1" applyFill="1" applyBorder="1" applyAlignment="1">
      <alignment horizontal="left"/>
    </xf>
    <xf numFmtId="0" fontId="3" fillId="0" borderId="54" xfId="0" applyFont="1" applyBorder="1" applyAlignment="1">
      <alignment horizontal="left"/>
    </xf>
    <xf numFmtId="0" fontId="3" fillId="0" borderId="7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72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0" xfId="0" applyFont="1" applyFill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44" xfId="0" applyFont="1" applyFill="1" applyBorder="1" applyAlignment="1">
      <alignment horizontal="left"/>
    </xf>
    <xf numFmtId="0" fontId="0" fillId="0" borderId="29" xfId="0" applyBorder="1" applyAlignment="1">
      <alignment horizontal="left"/>
    </xf>
    <xf numFmtId="0" fontId="16" fillId="0" borderId="20" xfId="0" applyFont="1" applyFill="1" applyBorder="1" applyAlignment="1">
      <alignment horizontal="left"/>
    </xf>
    <xf numFmtId="0" fontId="0" fillId="0" borderId="70" xfId="0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0" fillId="0" borderId="67" xfId="0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0" fillId="0" borderId="65" xfId="0" applyBorder="1" applyAlignment="1">
      <alignment horizontal="left"/>
    </xf>
    <xf numFmtId="0" fontId="0" fillId="0" borderId="12" xfId="0" applyBorder="1" applyAlignment="1">
      <alignment horizontal="left"/>
    </xf>
    <xf numFmtId="0" fontId="3" fillId="0" borderId="37" xfId="0" applyFont="1" applyFill="1" applyBorder="1" applyAlignment="1">
      <alignment horizontal="left"/>
    </xf>
    <xf numFmtId="0" fontId="3" fillId="0" borderId="72" xfId="0" applyFont="1" applyFill="1" applyBorder="1" applyAlignment="1">
      <alignment horizontal="left"/>
    </xf>
    <xf numFmtId="0" fontId="3" fillId="0" borderId="19" xfId="0" applyFont="1" applyBorder="1" applyAlignment="1">
      <alignment horizontal="left"/>
    </xf>
    <xf numFmtId="0" fontId="2" fillId="0" borderId="39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48" xfId="0" applyFont="1" applyFill="1" applyBorder="1" applyAlignment="1">
      <alignment horizontal="left"/>
    </xf>
    <xf numFmtId="0" fontId="2" fillId="0" borderId="49" xfId="0" applyFont="1" applyFill="1" applyBorder="1" applyAlignment="1">
      <alignment horizontal="left"/>
    </xf>
    <xf numFmtId="0" fontId="3" fillId="0" borderId="40" xfId="0" applyFont="1" applyFill="1" applyBorder="1" applyAlignment="1">
      <alignment horizontal="left"/>
    </xf>
    <xf numFmtId="0" fontId="0" fillId="0" borderId="23" xfId="0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0" fillId="0" borderId="40" xfId="0" applyBorder="1" applyAlignment="1">
      <alignment horizontal="left"/>
    </xf>
    <xf numFmtId="0" fontId="2" fillId="0" borderId="51" xfId="0" applyFont="1" applyFill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16" xfId="0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40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43" xfId="0" applyFont="1" applyFill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41" xfId="0" applyBorder="1" applyAlignment="1">
      <alignment horizontal="left"/>
    </xf>
    <xf numFmtId="0" fontId="10" fillId="0" borderId="54" xfId="0" applyFont="1" applyBorder="1"/>
    <xf numFmtId="0" fontId="4" fillId="0" borderId="29" xfId="0" applyFont="1" applyBorder="1"/>
    <xf numFmtId="0" fontId="15" fillId="0" borderId="0" xfId="0" applyFont="1" applyBorder="1"/>
    <xf numFmtId="0" fontId="0" fillId="0" borderId="78" xfId="0" applyBorder="1"/>
    <xf numFmtId="0" fontId="0" fillId="0" borderId="33" xfId="0" applyBorder="1" applyAlignment="1">
      <alignment horizontal="left"/>
    </xf>
    <xf numFmtId="0" fontId="2" fillId="0" borderId="29" xfId="0" applyFont="1" applyBorder="1" applyAlignment="1">
      <alignment horizontal="left"/>
    </xf>
    <xf numFmtId="0" fontId="3" fillId="0" borderId="59" xfId="0" applyFont="1" applyFill="1" applyBorder="1" applyAlignment="1">
      <alignment horizontal="left"/>
    </xf>
    <xf numFmtId="0" fontId="3" fillId="0" borderId="52" xfId="0" applyFont="1" applyFill="1" applyBorder="1" applyAlignment="1">
      <alignment horizontal="left"/>
    </xf>
    <xf numFmtId="0" fontId="3" fillId="0" borderId="70" xfId="0" applyFont="1" applyFill="1" applyBorder="1" applyAlignment="1">
      <alignment horizontal="left"/>
    </xf>
    <xf numFmtId="0" fontId="2" fillId="0" borderId="78" xfId="0" applyFont="1" applyBorder="1" applyAlignment="1">
      <alignment horizontal="left"/>
    </xf>
    <xf numFmtId="0" fontId="3" fillId="0" borderId="47" xfId="0" applyFont="1" applyFill="1" applyBorder="1" applyAlignment="1">
      <alignment horizontal="left"/>
    </xf>
    <xf numFmtId="0" fontId="2" fillId="0" borderId="53" xfId="0" applyFont="1" applyFill="1" applyBorder="1" applyAlignment="1">
      <alignment horizontal="left"/>
    </xf>
    <xf numFmtId="0" fontId="2" fillId="0" borderId="74" xfId="0" applyFont="1" applyFill="1" applyBorder="1" applyAlignment="1">
      <alignment horizontal="left"/>
    </xf>
    <xf numFmtId="0" fontId="2" fillId="0" borderId="7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16" fillId="0" borderId="77" xfId="0" applyFont="1" applyBorder="1"/>
    <xf numFmtId="0" fontId="3" fillId="0" borderId="77" xfId="0" applyFont="1" applyFill="1" applyBorder="1" applyAlignment="1">
      <alignment horizontal="left"/>
    </xf>
    <xf numFmtId="0" fontId="3" fillId="0" borderId="76" xfId="0" applyFont="1" applyFill="1" applyBorder="1" applyAlignment="1">
      <alignment horizontal="left"/>
    </xf>
    <xf numFmtId="0" fontId="2" fillId="0" borderId="42" xfId="0" applyFont="1" applyBorder="1"/>
    <xf numFmtId="0" fontId="0" fillId="0" borderId="56" xfId="0" applyBorder="1" applyAlignment="1">
      <alignment horizontal="left"/>
    </xf>
    <xf numFmtId="0" fontId="3" fillId="0" borderId="12" xfId="0" applyFont="1" applyBorder="1" applyAlignment="1">
      <alignment horizontal="left"/>
    </xf>
    <xf numFmtId="0" fontId="0" fillId="0" borderId="76" xfId="0" applyBorder="1" applyAlignment="1">
      <alignment horizontal="left"/>
    </xf>
    <xf numFmtId="0" fontId="3" fillId="0" borderId="41" xfId="0" applyFont="1" applyFill="1" applyBorder="1"/>
    <xf numFmtId="0" fontId="4" fillId="0" borderId="4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16" fillId="0" borderId="6" xfId="0" applyFont="1" applyFill="1" applyBorder="1" applyAlignment="1">
      <alignment horizontal="left"/>
    </xf>
    <xf numFmtId="0" fontId="23" fillId="0" borderId="50" xfId="0" applyFont="1" applyBorder="1"/>
    <xf numFmtId="0" fontId="23" fillId="0" borderId="59" xfId="0" applyFont="1" applyBorder="1"/>
    <xf numFmtId="0" fontId="23" fillId="0" borderId="51" xfId="0" applyFont="1" applyBorder="1"/>
    <xf numFmtId="0" fontId="4" fillId="0" borderId="60" xfId="0" applyFont="1" applyBorder="1"/>
    <xf numFmtId="0" fontId="4" fillId="0" borderId="45" xfId="0" applyFont="1" applyBorder="1"/>
    <xf numFmtId="0" fontId="4" fillId="0" borderId="61" xfId="0" applyFont="1" applyFill="1" applyBorder="1"/>
    <xf numFmtId="0" fontId="4" fillId="0" borderId="60" xfId="0" applyFont="1" applyFill="1" applyBorder="1"/>
    <xf numFmtId="0" fontId="4" fillId="0" borderId="46" xfId="0" applyFont="1" applyFill="1" applyBorder="1"/>
    <xf numFmtId="0" fontId="4" fillId="0" borderId="45" xfId="0" applyFont="1" applyFill="1" applyBorder="1"/>
    <xf numFmtId="0" fontId="0" fillId="0" borderId="1" xfId="0" applyFont="1" applyBorder="1"/>
    <xf numFmtId="0" fontId="4" fillId="0" borderId="16" xfId="0" applyFont="1" applyBorder="1"/>
    <xf numFmtId="0" fontId="4" fillId="0" borderId="16" xfId="0" applyFont="1" applyFill="1" applyBorder="1"/>
    <xf numFmtId="0" fontId="4" fillId="0" borderId="15" xfId="0" applyFont="1" applyFill="1" applyBorder="1"/>
    <xf numFmtId="0" fontId="4" fillId="0" borderId="35" xfId="0" applyFont="1" applyBorder="1"/>
    <xf numFmtId="0" fontId="4" fillId="0" borderId="64" xfId="0" applyFont="1" applyFill="1" applyBorder="1"/>
    <xf numFmtId="0" fontId="4" fillId="0" borderId="14" xfId="0" applyFont="1" applyBorder="1"/>
    <xf numFmtId="0" fontId="0" fillId="0" borderId="11" xfId="0" applyFont="1" applyBorder="1"/>
    <xf numFmtId="0" fontId="0" fillId="0" borderId="0" xfId="0" applyFont="1"/>
    <xf numFmtId="0" fontId="0" fillId="0" borderId="22" xfId="0" applyFont="1" applyBorder="1"/>
    <xf numFmtId="0" fontId="0" fillId="0" borderId="9" xfId="0" applyFont="1" applyBorder="1"/>
    <xf numFmtId="0" fontId="0" fillId="0" borderId="17" xfId="0" applyFont="1" applyBorder="1"/>
    <xf numFmtId="0" fontId="0" fillId="0" borderId="27" xfId="0" applyFont="1" applyBorder="1"/>
    <xf numFmtId="0" fontId="0" fillId="0" borderId="15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1" fillId="0" borderId="9" xfId="0" applyFont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1" fillId="0" borderId="72" xfId="0" applyFont="1" applyBorder="1" applyAlignment="1">
      <alignment horizontal="left"/>
    </xf>
    <xf numFmtId="0" fontId="0" fillId="0" borderId="19" xfId="0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0" borderId="19" xfId="0" applyFont="1" applyFill="1" applyBorder="1" applyAlignment="1">
      <alignment horizontal="left"/>
    </xf>
    <xf numFmtId="0" fontId="7" fillId="0" borderId="72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13" fillId="0" borderId="3" xfId="0" applyFont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0" fontId="7" fillId="0" borderId="71" xfId="0" applyFont="1" applyBorder="1" applyAlignment="1">
      <alignment horizontal="left"/>
    </xf>
    <xf numFmtId="0" fontId="3" fillId="0" borderId="65" xfId="0" applyFont="1" applyFill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3" fillId="0" borderId="65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7" fillId="0" borderId="25" xfId="0" applyFont="1" applyFill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4" fillId="0" borderId="68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0" fillId="0" borderId="33" xfId="0" applyFont="1" applyFill="1" applyBorder="1" applyAlignment="1">
      <alignment horizontal="left"/>
    </xf>
    <xf numFmtId="0" fontId="4" fillId="0" borderId="68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33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6" xfId="0" applyFont="1" applyFill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5" xfId="0" applyFont="1" applyFill="1" applyBorder="1" applyAlignment="1">
      <alignment horizontal="left"/>
    </xf>
    <xf numFmtId="0" fontId="0" fillId="0" borderId="16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/>
    </xf>
    <xf numFmtId="16" fontId="12" fillId="0" borderId="9" xfId="0" applyNumberFormat="1" applyFont="1" applyBorder="1"/>
    <xf numFmtId="0" fontId="15" fillId="0" borderId="9" xfId="0" applyFont="1" applyBorder="1"/>
    <xf numFmtId="0" fontId="4" fillId="0" borderId="27" xfId="0" applyFont="1" applyBorder="1"/>
    <xf numFmtId="0" fontId="10" fillId="0" borderId="30" xfId="0" applyFont="1" applyFill="1" applyBorder="1" applyAlignment="1">
      <alignment horizontal="left"/>
    </xf>
    <xf numFmtId="0" fontId="10" fillId="0" borderId="44" xfId="0" applyFont="1" applyFill="1" applyBorder="1" applyAlignment="1">
      <alignment horizontal="left"/>
    </xf>
    <xf numFmtId="0" fontId="10" fillId="0" borderId="40" xfId="0" applyFont="1" applyBorder="1" applyAlignment="1">
      <alignment horizontal="left"/>
    </xf>
    <xf numFmtId="0" fontId="4" fillId="0" borderId="41" xfId="0" applyFont="1" applyBorder="1"/>
    <xf numFmtId="0" fontId="0" fillId="0" borderId="49" xfId="0" applyBorder="1"/>
    <xf numFmtId="0" fontId="25" fillId="0" borderId="0" xfId="0" applyFont="1"/>
    <xf numFmtId="0" fontId="2" fillId="0" borderId="11" xfId="0" applyFont="1" applyBorder="1"/>
    <xf numFmtId="0" fontId="2" fillId="0" borderId="2" xfId="0" applyFont="1" applyBorder="1"/>
    <xf numFmtId="0" fontId="0" fillId="0" borderId="20" xfId="0" applyFont="1" applyBorder="1"/>
    <xf numFmtId="0" fontId="2" fillId="0" borderId="16" xfId="0" applyFont="1" applyBorder="1"/>
    <xf numFmtId="0" fontId="2" fillId="0" borderId="15" xfId="0" applyFont="1" applyBorder="1"/>
    <xf numFmtId="0" fontId="2" fillId="0" borderId="20" xfId="0" applyFont="1" applyBorder="1"/>
    <xf numFmtId="0" fontId="2" fillId="0" borderId="15" xfId="0" applyFont="1" applyFill="1" applyBorder="1"/>
    <xf numFmtId="0" fontId="2" fillId="0" borderId="16" xfId="0" applyFont="1" applyFill="1" applyBorder="1"/>
    <xf numFmtId="0" fontId="2" fillId="0" borderId="33" xfId="0" applyFont="1" applyBorder="1"/>
    <xf numFmtId="0" fontId="2" fillId="0" borderId="21" xfId="0" applyFont="1" applyBorder="1"/>
    <xf numFmtId="0" fontId="13" fillId="0" borderId="59" xfId="0" applyFont="1" applyBorder="1"/>
    <xf numFmtId="0" fontId="13" fillId="0" borderId="54" xfId="0" applyFont="1" applyBorder="1"/>
    <xf numFmtId="0" fontId="13" fillId="0" borderId="42" xfId="0" applyFont="1" applyBorder="1"/>
    <xf numFmtId="0" fontId="13" fillId="0" borderId="64" xfId="0" applyFont="1" applyBorder="1"/>
    <xf numFmtId="0" fontId="13" fillId="0" borderId="57" xfId="0" applyFont="1" applyBorder="1"/>
    <xf numFmtId="0" fontId="13" fillId="0" borderId="35" xfId="0" applyFont="1" applyBorder="1"/>
    <xf numFmtId="0" fontId="13" fillId="0" borderId="64" xfId="0" applyFont="1" applyFill="1" applyBorder="1"/>
    <xf numFmtId="0" fontId="0" fillId="0" borderId="25" xfId="0" applyBorder="1"/>
    <xf numFmtId="0" fontId="2" fillId="0" borderId="17" xfId="0" applyFont="1" applyBorder="1"/>
    <xf numFmtId="0" fontId="2" fillId="0" borderId="24" xfId="0" applyFont="1" applyBorder="1"/>
    <xf numFmtId="0" fontId="2" fillId="0" borderId="17" xfId="0" applyFont="1" applyFill="1" applyBorder="1"/>
    <xf numFmtId="0" fontId="4" fillId="0" borderId="80" xfId="0" applyFont="1" applyFill="1" applyBorder="1"/>
    <xf numFmtId="0" fontId="9" fillId="0" borderId="50" xfId="0" applyFont="1" applyBorder="1"/>
    <xf numFmtId="0" fontId="9" fillId="0" borderId="51" xfId="0" applyFont="1" applyBorder="1"/>
    <xf numFmtId="0" fontId="26" fillId="0" borderId="4" xfId="0" applyFont="1" applyBorder="1"/>
    <xf numFmtId="0" fontId="1" fillId="0" borderId="16" xfId="0" applyFont="1" applyBorder="1"/>
    <xf numFmtId="0" fontId="7" fillId="0" borderId="16" xfId="0" applyFont="1" applyBorder="1"/>
    <xf numFmtId="0" fontId="7" fillId="0" borderId="19" xfId="0" applyFont="1" applyBorder="1"/>
    <xf numFmtId="0" fontId="2" fillId="0" borderId="3" xfId="0" applyFont="1" applyFill="1" applyBorder="1"/>
    <xf numFmtId="0" fontId="2" fillId="0" borderId="19" xfId="0" applyFont="1" applyBorder="1"/>
    <xf numFmtId="0" fontId="2" fillId="0" borderId="20" xfId="0" applyFont="1" applyFill="1" applyBorder="1"/>
    <xf numFmtId="0" fontId="2" fillId="0" borderId="11" xfId="0" applyFont="1" applyFill="1" applyBorder="1"/>
    <xf numFmtId="0" fontId="2" fillId="0" borderId="21" xfId="0" applyFont="1" applyFill="1" applyBorder="1"/>
    <xf numFmtId="0" fontId="9" fillId="0" borderId="43" xfId="0" applyFont="1" applyBorder="1"/>
    <xf numFmtId="0" fontId="1" fillId="0" borderId="23" xfId="0" applyFont="1" applyBorder="1"/>
    <xf numFmtId="0" fontId="2" fillId="0" borderId="23" xfId="0" applyFont="1" applyBorder="1"/>
    <xf numFmtId="0" fontId="13" fillId="0" borderId="77" xfId="0" applyFont="1" applyBorder="1"/>
    <xf numFmtId="0" fontId="9" fillId="0" borderId="79" xfId="0" applyFont="1" applyBorder="1"/>
    <xf numFmtId="0" fontId="2" fillId="0" borderId="68" xfId="0" applyFont="1" applyBorder="1"/>
    <xf numFmtId="0" fontId="0" fillId="0" borderId="33" xfId="0" applyBorder="1"/>
    <xf numFmtId="0" fontId="0" fillId="0" borderId="68" xfId="0" applyBorder="1"/>
    <xf numFmtId="0" fontId="2" fillId="0" borderId="3" xfId="0" applyFont="1" applyBorder="1"/>
    <xf numFmtId="0" fontId="2" fillId="0" borderId="4" xfId="0" applyFont="1" applyBorder="1"/>
    <xf numFmtId="0" fontId="2" fillId="0" borderId="2" xfId="0" applyFont="1" applyFill="1" applyBorder="1"/>
    <xf numFmtId="0" fontId="13" fillId="0" borderId="35" xfId="0" applyFont="1" applyFill="1" applyBorder="1"/>
    <xf numFmtId="0" fontId="7" fillId="0" borderId="68" xfId="0" applyFont="1" applyBorder="1"/>
    <xf numFmtId="0" fontId="2" fillId="0" borderId="33" xfId="0" applyFont="1" applyFill="1" applyBorder="1"/>
    <xf numFmtId="0" fontId="2" fillId="0" borderId="19" xfId="0" applyFont="1" applyFill="1" applyBorder="1"/>
    <xf numFmtId="0" fontId="2" fillId="0" borderId="23" xfId="0" applyFont="1" applyFill="1" applyBorder="1"/>
    <xf numFmtId="0" fontId="2" fillId="0" borderId="24" xfId="0" applyFont="1" applyFill="1" applyBorder="1"/>
    <xf numFmtId="0" fontId="3" fillId="0" borderId="68" xfId="0" applyFont="1" applyBorder="1"/>
    <xf numFmtId="0" fontId="2" fillId="0" borderId="4" xfId="0" applyFont="1" applyFill="1" applyBorder="1"/>
    <xf numFmtId="0" fontId="1" fillId="0" borderId="20" xfId="0" applyFont="1" applyBorder="1"/>
    <xf numFmtId="0" fontId="2" fillId="0" borderId="68" xfId="0" applyFont="1" applyFill="1" applyBorder="1"/>
    <xf numFmtId="0" fontId="4" fillId="0" borderId="43" xfId="0" applyFont="1" applyBorder="1"/>
    <xf numFmtId="0" fontId="13" fillId="0" borderId="54" xfId="0" applyFont="1" applyFill="1" applyBorder="1"/>
    <xf numFmtId="0" fontId="7" fillId="0" borderId="23" xfId="0" applyFont="1" applyBorder="1"/>
    <xf numFmtId="0" fontId="1" fillId="0" borderId="17" xfId="0" applyFont="1" applyBorder="1"/>
    <xf numFmtId="0" fontId="4" fillId="0" borderId="58" xfId="0" applyFont="1" applyBorder="1"/>
    <xf numFmtId="0" fontId="2" fillId="0" borderId="6" xfId="0" applyFont="1" applyBorder="1"/>
    <xf numFmtId="0" fontId="2" fillId="0" borderId="39" xfId="0" applyFont="1" applyBorder="1"/>
    <xf numFmtId="0" fontId="2" fillId="0" borderId="5" xfId="0" applyFont="1" applyBorder="1"/>
    <xf numFmtId="0" fontId="4" fillId="0" borderId="0" xfId="0" applyFont="1" applyAlignment="1"/>
    <xf numFmtId="0" fontId="2" fillId="0" borderId="61" xfId="0" applyFont="1" applyBorder="1"/>
    <xf numFmtId="0" fontId="2" fillId="0" borderId="25" xfId="0" applyFont="1" applyBorder="1"/>
    <xf numFmtId="0" fontId="3" fillId="0" borderId="37" xfId="0" applyFont="1" applyBorder="1"/>
    <xf numFmtId="0" fontId="0" fillId="0" borderId="34" xfId="0" applyBorder="1"/>
    <xf numFmtId="0" fontId="1" fillId="0" borderId="50" xfId="0" applyFont="1" applyBorder="1"/>
    <xf numFmtId="0" fontId="2" fillId="0" borderId="12" xfId="0" applyFont="1" applyBorder="1"/>
    <xf numFmtId="0" fontId="2" fillId="0" borderId="27" xfId="0" applyFont="1" applyBorder="1"/>
    <xf numFmtId="17" fontId="12" fillId="0" borderId="15" xfId="0" applyNumberFormat="1" applyFont="1" applyBorder="1"/>
    <xf numFmtId="0" fontId="10" fillId="0" borderId="57" xfId="0" applyFont="1" applyFill="1" applyBorder="1"/>
    <xf numFmtId="0" fontId="3" fillId="0" borderId="67" xfId="0" applyFont="1" applyBorder="1"/>
    <xf numFmtId="0" fontId="13" fillId="0" borderId="67" xfId="0" applyFont="1" applyBorder="1"/>
    <xf numFmtId="0" fontId="10" fillId="0" borderId="5" xfId="0" applyFont="1" applyFill="1" applyBorder="1" applyAlignment="1">
      <alignment horizontal="center"/>
    </xf>
    <xf numFmtId="0" fontId="13" fillId="0" borderId="21" xfId="0" applyFont="1" applyBorder="1"/>
    <xf numFmtId="0" fontId="10" fillId="0" borderId="80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0" fillId="0" borderId="77" xfId="0" applyBorder="1"/>
    <xf numFmtId="16" fontId="4" fillId="0" borderId="9" xfId="0" applyNumberFormat="1" applyFont="1" applyBorder="1"/>
    <xf numFmtId="0" fontId="14" fillId="0" borderId="9" xfId="0" applyFont="1" applyBorder="1"/>
    <xf numFmtId="0" fontId="4" fillId="0" borderId="12" xfId="0" applyFont="1" applyBorder="1"/>
    <xf numFmtId="0" fontId="4" fillId="0" borderId="9" xfId="0" applyNumberFormat="1" applyFont="1" applyBorder="1"/>
    <xf numFmtId="0" fontId="10" fillId="0" borderId="67" xfId="0" applyFont="1" applyFill="1" applyBorder="1" applyAlignment="1">
      <alignment horizontal="left"/>
    </xf>
    <xf numFmtId="0" fontId="10" fillId="0" borderId="68" xfId="0" applyFont="1" applyBorder="1"/>
    <xf numFmtId="0" fontId="19" fillId="0" borderId="9" xfId="0" applyFont="1" applyBorder="1"/>
    <xf numFmtId="0" fontId="19" fillId="0" borderId="72" xfId="0" applyFont="1" applyBorder="1"/>
    <xf numFmtId="0" fontId="10" fillId="0" borderId="34" xfId="0" applyFont="1" applyBorder="1"/>
    <xf numFmtId="0" fontId="10" fillId="0" borderId="78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12" fillId="0" borderId="72" xfId="0" applyFont="1" applyBorder="1" applyAlignment="1">
      <alignment horizontal="left"/>
    </xf>
    <xf numFmtId="0" fontId="4" fillId="0" borderId="72" xfId="0" applyFont="1" applyBorder="1" applyAlignment="1">
      <alignment horizontal="left"/>
    </xf>
    <xf numFmtId="16" fontId="12" fillId="0" borderId="27" xfId="0" applyNumberFormat="1" applyFont="1" applyBorder="1"/>
    <xf numFmtId="0" fontId="14" fillId="0" borderId="9" xfId="0" applyFont="1" applyBorder="1" applyAlignment="1">
      <alignment horizontal="left"/>
    </xf>
    <xf numFmtId="0" fontId="19" fillId="0" borderId="72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1" fillId="0" borderId="27" xfId="0" applyFont="1" applyBorder="1" applyAlignment="1">
      <alignment horizontal="left"/>
    </xf>
    <xf numFmtId="0" fontId="4" fillId="0" borderId="57" xfId="0" applyFont="1" applyBorder="1" applyAlignment="1">
      <alignment horizontal="left"/>
    </xf>
    <xf numFmtId="0" fontId="10" fillId="0" borderId="38" xfId="0" applyFont="1" applyFill="1" applyBorder="1" applyAlignment="1">
      <alignment horizontal="center"/>
    </xf>
    <xf numFmtId="0" fontId="10" fillId="0" borderId="15" xfId="0" applyFont="1" applyBorder="1" applyAlignment="1">
      <alignment horizontal="left"/>
    </xf>
    <xf numFmtId="0" fontId="10" fillId="0" borderId="21" xfId="0" applyFont="1" applyBorder="1" applyAlignment="1">
      <alignment horizontal="left"/>
    </xf>
    <xf numFmtId="16" fontId="11" fillId="0" borderId="15" xfId="0" applyNumberFormat="1" applyFont="1" applyBorder="1" applyAlignment="1">
      <alignment horizontal="left"/>
    </xf>
    <xf numFmtId="16" fontId="23" fillId="0" borderId="21" xfId="0" applyNumberFormat="1" applyFont="1" applyBorder="1"/>
    <xf numFmtId="16" fontId="4" fillId="0" borderId="24" xfId="0" applyNumberFormat="1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24" xfId="0" applyFont="1" applyBorder="1"/>
    <xf numFmtId="0" fontId="10" fillId="0" borderId="64" xfId="0" applyFont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4" fillId="0" borderId="18" xfId="0" applyFont="1" applyFill="1" applyBorder="1"/>
    <xf numFmtId="17" fontId="4" fillId="0" borderId="72" xfId="0" applyNumberFormat="1" applyFont="1" applyBorder="1"/>
    <xf numFmtId="0" fontId="4" fillId="0" borderId="72" xfId="0" applyNumberFormat="1" applyFont="1" applyBorder="1"/>
    <xf numFmtId="17" fontId="14" fillId="0" borderId="9" xfId="0" applyNumberFormat="1" applyFont="1" applyBorder="1"/>
    <xf numFmtId="0" fontId="13" fillId="0" borderId="23" xfId="0" applyFont="1" applyBorder="1"/>
    <xf numFmtId="0" fontId="0" fillId="0" borderId="59" xfId="0" applyBorder="1"/>
    <xf numFmtId="0" fontId="9" fillId="0" borderId="59" xfId="0" applyFont="1" applyBorder="1"/>
    <xf numFmtId="0" fontId="9" fillId="0" borderId="54" xfId="0" applyFont="1" applyBorder="1"/>
    <xf numFmtId="0" fontId="9" fillId="0" borderId="42" xfId="0" applyFont="1" applyBorder="1"/>
    <xf numFmtId="0" fontId="9" fillId="0" borderId="64" xfId="0" applyFont="1" applyBorder="1"/>
    <xf numFmtId="0" fontId="9" fillId="0" borderId="77" xfId="0" applyFont="1" applyBorder="1"/>
    <xf numFmtId="0" fontId="9" fillId="0" borderId="57" xfId="0" applyFont="1" applyBorder="1"/>
    <xf numFmtId="0" fontId="13" fillId="0" borderId="14" xfId="0" applyFont="1" applyFill="1" applyBorder="1"/>
    <xf numFmtId="0" fontId="1" fillId="0" borderId="59" xfId="0" applyFont="1" applyBorder="1"/>
    <xf numFmtId="0" fontId="2" fillId="0" borderId="59" xfId="0" applyFont="1" applyBorder="1"/>
    <xf numFmtId="0" fontId="9" fillId="0" borderId="0" xfId="0" applyFont="1" applyBorder="1"/>
    <xf numFmtId="0" fontId="1" fillId="0" borderId="0" xfId="0" applyFont="1" applyBorder="1"/>
    <xf numFmtId="0" fontId="26" fillId="0" borderId="0" xfId="0" applyFont="1" applyBorder="1"/>
    <xf numFmtId="0" fontId="7" fillId="0" borderId="0" xfId="0" applyFont="1" applyBorder="1"/>
    <xf numFmtId="0" fontId="4" fillId="0" borderId="0" xfId="0" applyFont="1" applyBorder="1"/>
    <xf numFmtId="0" fontId="7" fillId="0" borderId="0" xfId="0" applyFont="1" applyFill="1" applyBorder="1"/>
    <xf numFmtId="0" fontId="0" fillId="0" borderId="0" xfId="0" applyFont="1" applyBorder="1"/>
    <xf numFmtId="0" fontId="9" fillId="4" borderId="54" xfId="0" applyFont="1" applyFill="1" applyBorder="1"/>
    <xf numFmtId="0" fontId="0" fillId="4" borderId="14" xfId="0" applyFill="1" applyBorder="1"/>
    <xf numFmtId="0" fontId="9" fillId="4" borderId="59" xfId="0" applyFont="1" applyFill="1" applyBorder="1"/>
    <xf numFmtId="0" fontId="1" fillId="0" borderId="0" xfId="0" applyFont="1"/>
    <xf numFmtId="0" fontId="1" fillId="0" borderId="1" xfId="0" applyFont="1" applyFill="1" applyBorder="1"/>
    <xf numFmtId="0" fontId="1" fillId="4" borderId="1" xfId="0" applyFont="1" applyFill="1" applyBorder="1"/>
    <xf numFmtId="0" fontId="13" fillId="0" borderId="1" xfId="0" applyFont="1" applyBorder="1"/>
    <xf numFmtId="0" fontId="1" fillId="4" borderId="15" xfId="0" applyFont="1" applyFill="1" applyBorder="1"/>
    <xf numFmtId="0" fontId="1" fillId="0" borderId="15" xfId="0" applyFont="1" applyBorder="1"/>
    <xf numFmtId="0" fontId="1" fillId="0" borderId="0" xfId="0" applyFont="1" applyFill="1" applyBorder="1"/>
    <xf numFmtId="0" fontId="13" fillId="0" borderId="0" xfId="0" applyFont="1" applyFill="1" applyBorder="1"/>
    <xf numFmtId="0" fontId="13" fillId="0" borderId="1" xfId="0" applyFont="1" applyFill="1" applyBorder="1"/>
    <xf numFmtId="0" fontId="1" fillId="0" borderId="11" xfId="0" applyFont="1" applyBorder="1"/>
    <xf numFmtId="0" fontId="16" fillId="0" borderId="1" xfId="0" applyFont="1" applyFill="1" applyBorder="1"/>
    <xf numFmtId="0" fontId="13" fillId="0" borderId="11" xfId="0" applyFont="1" applyBorder="1"/>
    <xf numFmtId="0" fontId="1" fillId="4" borderId="16" xfId="0" applyFont="1" applyFill="1" applyBorder="1"/>
    <xf numFmtId="0" fontId="28" fillId="0" borderId="1" xfId="0" applyFont="1" applyFill="1" applyBorder="1"/>
    <xf numFmtId="0" fontId="13" fillId="0" borderId="15" xfId="0" applyFont="1" applyBorder="1"/>
    <xf numFmtId="0" fontId="13" fillId="0" borderId="9" xfId="0" applyFont="1" applyBorder="1"/>
    <xf numFmtId="0" fontId="16" fillId="0" borderId="1" xfId="0" applyFont="1" applyBorder="1"/>
    <xf numFmtId="0" fontId="13" fillId="0" borderId="16" xfId="0" applyFont="1" applyBorder="1"/>
    <xf numFmtId="0" fontId="1" fillId="4" borderId="17" xfId="0" applyFont="1" applyFill="1" applyBorder="1"/>
    <xf numFmtId="0" fontId="1" fillId="0" borderId="19" xfId="0" applyFont="1" applyBorder="1"/>
    <xf numFmtId="0" fontId="1" fillId="0" borderId="21" xfId="0" applyFont="1" applyBorder="1"/>
    <xf numFmtId="0" fontId="4" fillId="0" borderId="13" xfId="0" applyFont="1" applyBorder="1"/>
    <xf numFmtId="0" fontId="9" fillId="0" borderId="9" xfId="0" applyFont="1" applyFill="1" applyBorder="1"/>
    <xf numFmtId="0" fontId="1" fillId="0" borderId="16" xfId="0" applyFont="1" applyFill="1" applyBorder="1"/>
    <xf numFmtId="0" fontId="1" fillId="0" borderId="15" xfId="0" applyFont="1" applyFill="1" applyBorder="1"/>
    <xf numFmtId="0" fontId="1" fillId="0" borderId="14" xfId="0" applyFont="1" applyBorder="1"/>
    <xf numFmtId="0" fontId="13" fillId="0" borderId="18" xfId="0" applyFont="1" applyBorder="1"/>
    <xf numFmtId="0" fontId="1" fillId="0" borderId="18" xfId="0" applyFont="1" applyBorder="1"/>
    <xf numFmtId="0" fontId="1" fillId="4" borderId="23" xfId="0" applyFont="1" applyFill="1" applyBorder="1"/>
    <xf numFmtId="0" fontId="1" fillId="4" borderId="24" xfId="0" applyFont="1" applyFill="1" applyBorder="1"/>
    <xf numFmtId="0" fontId="4" fillId="0" borderId="34" xfId="0" applyFont="1" applyFill="1" applyBorder="1"/>
    <xf numFmtId="0" fontId="4" fillId="0" borderId="11" xfId="0" applyFont="1" applyFill="1" applyBorder="1"/>
    <xf numFmtId="0" fontId="4" fillId="0" borderId="33" xfId="0" applyFont="1" applyFill="1" applyBorder="1"/>
    <xf numFmtId="0" fontId="28" fillId="0" borderId="15" xfId="0" applyFont="1" applyFill="1" applyBorder="1"/>
    <xf numFmtId="0" fontId="13" fillId="0" borderId="33" xfId="0" applyFont="1" applyBorder="1"/>
    <xf numFmtId="0" fontId="13" fillId="0" borderId="15" xfId="0" applyFont="1" applyFill="1" applyBorder="1"/>
    <xf numFmtId="0" fontId="1" fillId="0" borderId="31" xfId="0" applyFont="1" applyBorder="1"/>
    <xf numFmtId="0" fontId="1" fillId="0" borderId="36" xfId="0" applyFont="1" applyBorder="1"/>
    <xf numFmtId="0" fontId="4" fillId="0" borderId="68" xfId="0" applyFont="1" applyFill="1" applyBorder="1"/>
    <xf numFmtId="0" fontId="1" fillId="4" borderId="14" xfId="0" applyFont="1" applyFill="1" applyBorder="1"/>
    <xf numFmtId="0" fontId="1" fillId="4" borderId="0" xfId="0" applyFont="1" applyFill="1" applyBorder="1"/>
    <xf numFmtId="0" fontId="13" fillId="0" borderId="24" xfId="0" applyFont="1" applyBorder="1"/>
    <xf numFmtId="0" fontId="1" fillId="0" borderId="68" xfId="0" applyFont="1" applyFill="1" applyBorder="1"/>
    <xf numFmtId="0" fontId="1" fillId="0" borderId="11" xfId="0" applyFont="1" applyFill="1" applyBorder="1"/>
    <xf numFmtId="0" fontId="1" fillId="0" borderId="33" xfId="0" applyFont="1" applyBorder="1"/>
    <xf numFmtId="0" fontId="0" fillId="2" borderId="8" xfId="0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3" fillId="0" borderId="3" xfId="0" applyFont="1" applyBorder="1"/>
    <xf numFmtId="0" fontId="1" fillId="0" borderId="3" xfId="0" applyFont="1" applyBorder="1"/>
    <xf numFmtId="0" fontId="1" fillId="0" borderId="4" xfId="0" applyFont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0" borderId="21" xfId="0" applyFont="1" applyFill="1" applyBorder="1"/>
    <xf numFmtId="0" fontId="1" fillId="0" borderId="33" xfId="0" applyFont="1" applyFill="1" applyBorder="1"/>
    <xf numFmtId="0" fontId="1" fillId="0" borderId="10" xfId="0" applyFont="1" applyBorder="1"/>
    <xf numFmtId="0" fontId="1" fillId="0" borderId="2" xfId="0" applyFont="1" applyBorder="1"/>
    <xf numFmtId="0" fontId="1" fillId="0" borderId="29" xfId="0" applyFont="1" applyBorder="1"/>
    <xf numFmtId="0" fontId="1" fillId="0" borderId="20" xfId="0" applyFont="1" applyFill="1" applyBorder="1"/>
    <xf numFmtId="0" fontId="1" fillId="0" borderId="55" xfId="0" applyFont="1" applyBorder="1"/>
    <xf numFmtId="0" fontId="1" fillId="0" borderId="19" xfId="0" applyFont="1" applyFill="1" applyBorder="1"/>
    <xf numFmtId="0" fontId="1" fillId="3" borderId="1" xfId="0" applyFont="1" applyFill="1" applyBorder="1"/>
    <xf numFmtId="0" fontId="30" fillId="0" borderId="16" xfId="0" applyFont="1" applyFill="1" applyBorder="1"/>
    <xf numFmtId="0" fontId="30" fillId="0" borderId="0" xfId="0" applyFont="1" applyFill="1"/>
    <xf numFmtId="0" fontId="30" fillId="0" borderId="1" xfId="0" applyFont="1" applyFill="1" applyBorder="1"/>
    <xf numFmtId="0" fontId="27" fillId="0" borderId="0" xfId="0" applyFont="1" applyFill="1"/>
    <xf numFmtId="0" fontId="1" fillId="0" borderId="0" xfId="0" applyFont="1" applyFill="1"/>
    <xf numFmtId="0" fontId="29" fillId="0" borderId="0" xfId="0" applyFont="1" applyFill="1" applyBorder="1"/>
    <xf numFmtId="0" fontId="1" fillId="0" borderId="23" xfId="0" applyFont="1" applyFill="1" applyBorder="1"/>
    <xf numFmtId="0" fontId="1" fillId="0" borderId="17" xfId="0" applyFont="1" applyFill="1" applyBorder="1"/>
    <xf numFmtId="0" fontId="1" fillId="0" borderId="24" xfId="0" applyFont="1" applyFill="1" applyBorder="1"/>
    <xf numFmtId="0" fontId="1" fillId="0" borderId="24" xfId="0" applyFont="1" applyBorder="1"/>
    <xf numFmtId="0" fontId="9" fillId="0" borderId="12" xfId="0" applyFont="1" applyFill="1" applyBorder="1"/>
    <xf numFmtId="0" fontId="1" fillId="0" borderId="41" xfId="0" applyFont="1" applyBorder="1"/>
    <xf numFmtId="0" fontId="1" fillId="0" borderId="41" xfId="0" applyFont="1" applyFill="1" applyBorder="1"/>
    <xf numFmtId="0" fontId="13" fillId="0" borderId="41" xfId="0" applyFont="1" applyBorder="1"/>
    <xf numFmtId="0" fontId="9" fillId="0" borderId="41" xfId="0" applyFont="1" applyFill="1" applyBorder="1"/>
    <xf numFmtId="0" fontId="13" fillId="0" borderId="41" xfId="0" applyFont="1" applyFill="1" applyBorder="1"/>
    <xf numFmtId="0" fontId="31" fillId="0" borderId="1" xfId="0" applyFont="1" applyBorder="1" applyAlignment="1">
      <alignment horizontal="left"/>
    </xf>
    <xf numFmtId="0" fontId="31" fillId="0" borderId="20" xfId="0" applyFont="1" applyBorder="1" applyAlignment="1">
      <alignment horizontal="left"/>
    </xf>
    <xf numFmtId="0" fontId="31" fillId="0" borderId="1" xfId="0" applyFont="1" applyFill="1" applyBorder="1" applyAlignment="1">
      <alignment horizontal="left"/>
    </xf>
    <xf numFmtId="0" fontId="31" fillId="0" borderId="1" xfId="0" applyFont="1" applyBorder="1"/>
    <xf numFmtId="0" fontId="31" fillId="5" borderId="1" xfId="0" applyFont="1" applyFill="1" applyBorder="1" applyAlignment="1">
      <alignment horizontal="left"/>
    </xf>
    <xf numFmtId="0" fontId="31" fillId="0" borderId="61" xfId="0" applyFont="1" applyFill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31" fillId="0" borderId="61" xfId="0" applyFont="1" applyBorder="1"/>
    <xf numFmtId="0" fontId="31" fillId="0" borderId="61" xfId="0" applyFont="1" applyBorder="1" applyAlignment="1">
      <alignment horizontal="left"/>
    </xf>
    <xf numFmtId="49" fontId="32" fillId="0" borderId="45" xfId="0" applyNumberFormat="1" applyFont="1" applyBorder="1" applyAlignment="1">
      <alignment wrapText="1"/>
    </xf>
    <xf numFmtId="0" fontId="31" fillId="0" borderId="17" xfId="0" applyFont="1" applyFill="1" applyBorder="1" applyAlignment="1">
      <alignment horizontal="left"/>
    </xf>
    <xf numFmtId="49" fontId="32" fillId="0" borderId="1" xfId="0" applyNumberFormat="1" applyFont="1" applyBorder="1" applyAlignment="1">
      <alignment wrapText="1"/>
    </xf>
    <xf numFmtId="0" fontId="31" fillId="0" borderId="20" xfId="0" applyFont="1" applyFill="1" applyBorder="1" applyAlignment="1">
      <alignment horizontal="left"/>
    </xf>
    <xf numFmtId="49" fontId="32" fillId="0" borderId="46" xfId="0" applyNumberFormat="1" applyFont="1" applyBorder="1" applyAlignment="1">
      <alignment wrapText="1"/>
    </xf>
    <xf numFmtId="0" fontId="31" fillId="0" borderId="17" xfId="0" applyFont="1" applyBorder="1"/>
    <xf numFmtId="49" fontId="32" fillId="0" borderId="17" xfId="0" applyNumberFormat="1" applyFont="1" applyBorder="1" applyAlignment="1">
      <alignment wrapText="1"/>
    </xf>
    <xf numFmtId="0" fontId="33" fillId="0" borderId="0" xfId="0" applyFont="1"/>
    <xf numFmtId="49" fontId="32" fillId="0" borderId="20" xfId="0" applyNumberFormat="1" applyFont="1" applyBorder="1" applyAlignment="1">
      <alignment wrapText="1"/>
    </xf>
    <xf numFmtId="0" fontId="31" fillId="0" borderId="20" xfId="0" applyFont="1" applyBorder="1"/>
    <xf numFmtId="0" fontId="32" fillId="0" borderId="1" xfId="0" applyFont="1" applyBorder="1" applyAlignment="1">
      <alignment horizontal="left"/>
    </xf>
    <xf numFmtId="0" fontId="13" fillId="0" borderId="17" xfId="0" applyFont="1" applyBorder="1"/>
    <xf numFmtId="0" fontId="31" fillId="0" borderId="32" xfId="0" applyFont="1" applyBorder="1" applyAlignment="1">
      <alignment horizontal="left"/>
    </xf>
    <xf numFmtId="0" fontId="31" fillId="0" borderId="11" xfId="0" applyFont="1" applyBorder="1" applyAlignment="1">
      <alignment horizontal="left"/>
    </xf>
    <xf numFmtId="0" fontId="31" fillId="0" borderId="11" xfId="0" applyFont="1" applyBorder="1"/>
    <xf numFmtId="49" fontId="34" fillId="0" borderId="1" xfId="0" applyNumberFormat="1" applyFont="1" applyBorder="1" applyAlignment="1">
      <alignment wrapText="1"/>
    </xf>
    <xf numFmtId="0" fontId="23" fillId="0" borderId="32" xfId="0" applyFont="1" applyBorder="1"/>
    <xf numFmtId="49" fontId="23" fillId="0" borderId="11" xfId="0" applyNumberFormat="1" applyFont="1" applyBorder="1" applyAlignment="1">
      <alignment wrapText="1"/>
    </xf>
    <xf numFmtId="49" fontId="23" fillId="0" borderId="1" xfId="0" applyNumberFormat="1" applyFont="1" applyBorder="1" applyAlignment="1">
      <alignment wrapText="1"/>
    </xf>
    <xf numFmtId="49" fontId="23" fillId="0" borderId="32" xfId="0" applyNumberFormat="1" applyFont="1" applyBorder="1" applyAlignment="1">
      <alignment wrapText="1"/>
    </xf>
    <xf numFmtId="0" fontId="23" fillId="0" borderId="1" xfId="0" applyFont="1" applyBorder="1" applyAlignment="1">
      <alignment horizontal="left"/>
    </xf>
    <xf numFmtId="0" fontId="32" fillId="0" borderId="1" xfId="0" applyFont="1" applyBorder="1"/>
    <xf numFmtId="0" fontId="23" fillId="0" borderId="17" xfId="0" applyFont="1" applyBorder="1"/>
    <xf numFmtId="0" fontId="23" fillId="0" borderId="11" xfId="0" applyFont="1" applyBorder="1"/>
    <xf numFmtId="49" fontId="23" fillId="0" borderId="33" xfId="0" applyNumberFormat="1" applyFont="1" applyBorder="1" applyAlignment="1">
      <alignment wrapText="1"/>
    </xf>
    <xf numFmtId="49" fontId="23" fillId="0" borderId="15" xfId="0" applyNumberFormat="1" applyFont="1" applyBorder="1" applyAlignment="1">
      <alignment wrapText="1"/>
    </xf>
    <xf numFmtId="49" fontId="23" fillId="0" borderId="21" xfId="0" applyNumberFormat="1" applyFont="1" applyBorder="1" applyAlignment="1">
      <alignment wrapText="1"/>
    </xf>
    <xf numFmtId="0" fontId="31" fillId="0" borderId="11" xfId="0" applyFont="1" applyFill="1" applyBorder="1" applyAlignment="1">
      <alignment horizontal="left"/>
    </xf>
    <xf numFmtId="49" fontId="23" fillId="0" borderId="20" xfId="0" applyNumberFormat="1" applyFont="1" applyBorder="1" applyAlignment="1">
      <alignment wrapText="1"/>
    </xf>
    <xf numFmtId="49" fontId="23" fillId="0" borderId="3" xfId="0" applyNumberFormat="1" applyFont="1" applyBorder="1" applyAlignment="1">
      <alignment wrapText="1"/>
    </xf>
    <xf numFmtId="49" fontId="23" fillId="0" borderId="17" xfId="0" applyNumberFormat="1" applyFont="1" applyBorder="1" applyAlignment="1">
      <alignment wrapText="1"/>
    </xf>
    <xf numFmtId="49" fontId="32" fillId="0" borderId="61" xfId="0" applyNumberFormat="1" applyFont="1" applyBorder="1" applyAlignment="1">
      <alignment wrapText="1"/>
    </xf>
    <xf numFmtId="49" fontId="32" fillId="0" borderId="15" xfId="0" applyNumberFormat="1" applyFont="1" applyBorder="1" applyAlignment="1">
      <alignment wrapText="1"/>
    </xf>
    <xf numFmtId="49" fontId="32" fillId="0" borderId="21" xfId="0" applyNumberFormat="1" applyFont="1" applyBorder="1" applyAlignment="1">
      <alignment wrapText="1"/>
    </xf>
    <xf numFmtId="49" fontId="23" fillId="0" borderId="1" xfId="0" applyNumberFormat="1" applyFont="1" applyFill="1" applyBorder="1" applyAlignment="1">
      <alignment wrapText="1"/>
    </xf>
    <xf numFmtId="49" fontId="23" fillId="0" borderId="20" xfId="0" applyNumberFormat="1" applyFont="1" applyFill="1" applyBorder="1" applyAlignment="1">
      <alignment wrapText="1"/>
    </xf>
    <xf numFmtId="49" fontId="35" fillId="0" borderId="20" xfId="0" applyNumberFormat="1" applyFont="1" applyBorder="1" applyAlignment="1">
      <alignment wrapText="1"/>
    </xf>
    <xf numFmtId="49" fontId="23" fillId="0" borderId="1" xfId="0" applyNumberFormat="1" applyFont="1" applyBorder="1" applyAlignment="1">
      <alignment horizontal="left" wrapText="1"/>
    </xf>
    <xf numFmtId="49" fontId="23" fillId="0" borderId="1" xfId="0" applyNumberFormat="1" applyFont="1" applyFill="1" applyBorder="1" applyAlignment="1">
      <alignment horizontal="left" wrapText="1"/>
    </xf>
    <xf numFmtId="49" fontId="23" fillId="0" borderId="20" xfId="0" applyNumberFormat="1" applyFont="1" applyBorder="1" applyAlignment="1">
      <alignment horizontal="left" wrapText="1"/>
    </xf>
    <xf numFmtId="49" fontId="23" fillId="0" borderId="11" xfId="0" applyNumberFormat="1" applyFont="1" applyBorder="1" applyAlignment="1">
      <alignment horizontal="left" wrapText="1"/>
    </xf>
    <xf numFmtId="49" fontId="32" fillId="0" borderId="1" xfId="0" applyNumberFormat="1" applyFont="1" applyBorder="1" applyAlignment="1">
      <alignment horizontal="left" wrapText="1"/>
    </xf>
    <xf numFmtId="49" fontId="23" fillId="0" borderId="4" xfId="0" applyNumberFormat="1" applyFont="1" applyBorder="1" applyAlignment="1">
      <alignment wrapText="1"/>
    </xf>
    <xf numFmtId="49" fontId="35" fillId="0" borderId="1" xfId="0" applyNumberFormat="1" applyFont="1" applyBorder="1" applyAlignment="1">
      <alignment wrapText="1"/>
    </xf>
    <xf numFmtId="49" fontId="35" fillId="0" borderId="15" xfId="0" applyNumberFormat="1" applyFont="1" applyBorder="1" applyAlignment="1">
      <alignment wrapText="1"/>
    </xf>
    <xf numFmtId="49" fontId="35" fillId="0" borderId="21" xfId="0" applyNumberFormat="1" applyFont="1" applyBorder="1" applyAlignment="1">
      <alignment wrapText="1"/>
    </xf>
    <xf numFmtId="49" fontId="23" fillId="0" borderId="24" xfId="0" applyNumberFormat="1" applyFont="1" applyBorder="1" applyAlignment="1">
      <alignment wrapText="1"/>
    </xf>
    <xf numFmtId="0" fontId="31" fillId="0" borderId="3" xfId="0" applyFont="1" applyFill="1" applyBorder="1" applyAlignment="1">
      <alignment horizontal="left"/>
    </xf>
    <xf numFmtId="0" fontId="23" fillId="0" borderId="80" xfId="0" applyFont="1" applyBorder="1"/>
    <xf numFmtId="0" fontId="31" fillId="0" borderId="3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1" fillId="0" borderId="78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4" fillId="0" borderId="49" xfId="0" applyFont="1" applyBorder="1"/>
    <xf numFmtId="0" fontId="4" fillId="0" borderId="63" xfId="0" applyFont="1" applyFill="1" applyBorder="1"/>
    <xf numFmtId="0" fontId="4" fillId="0" borderId="51" xfId="0" applyFont="1" applyFill="1" applyBorder="1"/>
    <xf numFmtId="0" fontId="4" fillId="0" borderId="63" xfId="0" applyFont="1" applyBorder="1"/>
    <xf numFmtId="0" fontId="4" fillId="0" borderId="55" xfId="0" applyFont="1" applyFill="1" applyBorder="1"/>
    <xf numFmtId="0" fontId="4" fillId="0" borderId="32" xfId="0" applyFont="1" applyFill="1" applyBorder="1"/>
    <xf numFmtId="0" fontId="4" fillId="0" borderId="32" xfId="0" applyFont="1" applyBorder="1"/>
    <xf numFmtId="0" fontId="4" fillId="0" borderId="56" xfId="0" applyFont="1" applyBorder="1"/>
    <xf numFmtId="49" fontId="32" fillId="0" borderId="3" xfId="0" applyNumberFormat="1" applyFont="1" applyBorder="1" applyAlignment="1">
      <alignment wrapText="1"/>
    </xf>
    <xf numFmtId="0" fontId="31" fillId="0" borderId="44" xfId="0" applyFont="1" applyBorder="1"/>
    <xf numFmtId="0" fontId="31" fillId="0" borderId="80" xfId="0" applyFont="1" applyBorder="1" applyAlignment="1">
      <alignment horizontal="left"/>
    </xf>
    <xf numFmtId="49" fontId="32" fillId="0" borderId="9" xfId="0" applyNumberFormat="1" applyFont="1" applyBorder="1" applyAlignment="1">
      <alignment wrapText="1"/>
    </xf>
    <xf numFmtId="0" fontId="11" fillId="0" borderId="13" xfId="0" applyFont="1" applyBorder="1"/>
    <xf numFmtId="0" fontId="23" fillId="0" borderId="25" xfId="0" applyFont="1" applyBorder="1"/>
    <xf numFmtId="0" fontId="31" fillId="0" borderId="60" xfId="0" applyFont="1" applyFill="1" applyBorder="1" applyAlignment="1">
      <alignment horizontal="left"/>
    </xf>
    <xf numFmtId="0" fontId="31" fillId="0" borderId="80" xfId="0" applyFont="1" applyFill="1" applyBorder="1" applyAlignment="1">
      <alignment horizontal="left"/>
    </xf>
    <xf numFmtId="0" fontId="31" fillId="0" borderId="16" xfId="0" applyFont="1" applyBorder="1" applyAlignment="1">
      <alignment horizontal="left"/>
    </xf>
    <xf numFmtId="0" fontId="31" fillId="0" borderId="16" xfId="0" applyFont="1" applyFill="1" applyBorder="1" applyAlignment="1">
      <alignment horizontal="left"/>
    </xf>
    <xf numFmtId="0" fontId="31" fillId="0" borderId="19" xfId="0" applyFont="1" applyBorder="1" applyAlignment="1">
      <alignment horizontal="left"/>
    </xf>
    <xf numFmtId="0" fontId="31" fillId="0" borderId="66" xfId="0" applyFont="1" applyBorder="1" applyAlignment="1">
      <alignment horizontal="left"/>
    </xf>
    <xf numFmtId="0" fontId="13" fillId="0" borderId="20" xfId="0" applyFont="1" applyBorder="1"/>
    <xf numFmtId="0" fontId="31" fillId="0" borderId="3" xfId="0" applyFont="1" applyBorder="1"/>
    <xf numFmtId="49" fontId="23" fillId="0" borderId="3" xfId="0" applyNumberFormat="1" applyFont="1" applyBorder="1" applyAlignment="1">
      <alignment horizontal="left" wrapText="1"/>
    </xf>
    <xf numFmtId="0" fontId="31" fillId="0" borderId="2" xfId="0" applyFont="1" applyBorder="1" applyAlignment="1">
      <alignment horizontal="left"/>
    </xf>
    <xf numFmtId="0" fontId="11" fillId="0" borderId="42" xfId="0" applyFont="1" applyBorder="1"/>
    <xf numFmtId="0" fontId="11" fillId="0" borderId="54" xfId="0" applyFont="1" applyBorder="1"/>
    <xf numFmtId="0" fontId="10" fillId="0" borderId="32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62" xfId="0" applyFont="1" applyFill="1" applyBorder="1" applyAlignment="1">
      <alignment horizontal="center"/>
    </xf>
    <xf numFmtId="0" fontId="10" fillId="0" borderId="66" xfId="0" applyFont="1" applyFill="1" applyBorder="1" applyAlignment="1">
      <alignment horizontal="center"/>
    </xf>
    <xf numFmtId="0" fontId="23" fillId="0" borderId="26" xfId="0" applyFont="1" applyBorder="1"/>
    <xf numFmtId="49" fontId="36" fillId="0" borderId="1" xfId="0" applyNumberFormat="1" applyFont="1" applyBorder="1" applyAlignment="1">
      <alignment wrapText="1"/>
    </xf>
    <xf numFmtId="0" fontId="10" fillId="0" borderId="55" xfId="0" applyFont="1" applyFill="1" applyBorder="1"/>
    <xf numFmtId="49" fontId="23" fillId="0" borderId="15" xfId="0" applyNumberFormat="1" applyFont="1" applyFill="1" applyBorder="1" applyAlignment="1">
      <alignment wrapText="1"/>
    </xf>
    <xf numFmtId="0" fontId="10" fillId="0" borderId="60" xfId="0" applyFont="1" applyFill="1" applyBorder="1" applyAlignment="1">
      <alignment horizontal="center"/>
    </xf>
    <xf numFmtId="0" fontId="23" fillId="0" borderId="46" xfId="0" applyFont="1" applyBorder="1"/>
    <xf numFmtId="0" fontId="10" fillId="0" borderId="48" xfId="0" applyFont="1" applyFill="1" applyBorder="1" applyAlignment="1">
      <alignment horizontal="center"/>
    </xf>
    <xf numFmtId="0" fontId="10" fillId="0" borderId="46" xfId="0" applyFont="1" applyFill="1" applyBorder="1" applyAlignment="1">
      <alignment horizontal="center"/>
    </xf>
    <xf numFmtId="0" fontId="10" fillId="0" borderId="80" xfId="0" applyFont="1" applyFill="1" applyBorder="1" applyAlignment="1">
      <alignment horizontal="center"/>
    </xf>
    <xf numFmtId="0" fontId="32" fillId="0" borderId="17" xfId="0" applyFont="1" applyBorder="1" applyAlignment="1">
      <alignment horizontal="left"/>
    </xf>
    <xf numFmtId="49" fontId="35" fillId="0" borderId="17" xfId="0" applyNumberFormat="1" applyFont="1" applyBorder="1" applyAlignment="1">
      <alignment wrapText="1"/>
    </xf>
    <xf numFmtId="0" fontId="10" fillId="0" borderId="17" xfId="0" applyFont="1" applyFill="1" applyBorder="1" applyAlignment="1">
      <alignment horizontal="left"/>
    </xf>
    <xf numFmtId="0" fontId="23" fillId="0" borderId="11" xfId="0" applyFont="1" applyBorder="1" applyAlignment="1">
      <alignment horizontal="left"/>
    </xf>
    <xf numFmtId="0" fontId="11" fillId="0" borderId="41" xfId="0" applyFont="1" applyBorder="1"/>
    <xf numFmtId="0" fontId="31" fillId="0" borderId="16" xfId="0" applyFont="1" applyBorder="1"/>
    <xf numFmtId="16" fontId="31" fillId="0" borderId="20" xfId="0" applyNumberFormat="1" applyFont="1" applyBorder="1" applyAlignment="1">
      <alignment horizontal="left"/>
    </xf>
    <xf numFmtId="0" fontId="4" fillId="0" borderId="79" xfId="0" applyFont="1" applyBorder="1"/>
    <xf numFmtId="0" fontId="2" fillId="0" borderId="75" xfId="0" applyFont="1" applyBorder="1" applyAlignment="1">
      <alignment horizontal="left"/>
    </xf>
    <xf numFmtId="0" fontId="0" fillId="0" borderId="73" xfId="0" applyBorder="1"/>
    <xf numFmtId="0" fontId="0" fillId="0" borderId="0" xfId="0" applyFill="1" applyBorder="1"/>
    <xf numFmtId="0" fontId="39" fillId="0" borderId="78" xfId="0" applyFont="1" applyBorder="1" applyAlignment="1">
      <alignment horizontal="left"/>
    </xf>
    <xf numFmtId="0" fontId="0" fillId="0" borderId="75" xfId="0" applyBorder="1" applyAlignment="1">
      <alignment horizontal="left"/>
    </xf>
    <xf numFmtId="0" fontId="0" fillId="0" borderId="22" xfId="0" applyBorder="1" applyAlignment="1">
      <alignment horizontal="left"/>
    </xf>
    <xf numFmtId="0" fontId="7" fillId="0" borderId="38" xfId="0" applyFont="1" applyBorder="1" applyAlignment="1">
      <alignment horizontal="left"/>
    </xf>
    <xf numFmtId="0" fontId="7" fillId="0" borderId="70" xfId="0" applyFont="1" applyBorder="1" applyAlignment="1">
      <alignment horizontal="left"/>
    </xf>
    <xf numFmtId="0" fontId="4" fillId="0" borderId="70" xfId="0" applyFont="1" applyBorder="1"/>
    <xf numFmtId="0" fontId="36" fillId="5" borderId="20" xfId="0" applyFont="1" applyFill="1" applyBorder="1" applyAlignment="1">
      <alignment horizontal="left"/>
    </xf>
    <xf numFmtId="0" fontId="36" fillId="5" borderId="19" xfId="0" applyFont="1" applyFill="1" applyBorder="1"/>
    <xf numFmtId="0" fontId="4" fillId="0" borderId="70" xfId="0" applyFont="1" applyFill="1" applyBorder="1" applyAlignment="1">
      <alignment horizontal="left"/>
    </xf>
    <xf numFmtId="49" fontId="0" fillId="0" borderId="78" xfId="0" applyNumberFormat="1" applyBorder="1"/>
    <xf numFmtId="0" fontId="41" fillId="5" borderId="19" xfId="0" applyFont="1" applyFill="1" applyBorder="1" applyAlignment="1">
      <alignment horizontal="left"/>
    </xf>
    <xf numFmtId="0" fontId="33" fillId="0" borderId="1" xfId="0" applyFont="1" applyBorder="1"/>
    <xf numFmtId="0" fontId="43" fillId="0" borderId="0" xfId="0" applyFont="1"/>
    <xf numFmtId="0" fontId="36" fillId="5" borderId="3" xfId="0" applyFont="1" applyFill="1" applyBorder="1" applyAlignment="1">
      <alignment horizontal="left"/>
    </xf>
    <xf numFmtId="0" fontId="36" fillId="5" borderId="20" xfId="0" applyFont="1" applyFill="1" applyBorder="1"/>
    <xf numFmtId="0" fontId="42" fillId="5" borderId="20" xfId="0" applyFont="1" applyFill="1" applyBorder="1"/>
    <xf numFmtId="0" fontId="41" fillId="5" borderId="20" xfId="0" applyFont="1" applyFill="1" applyBorder="1" applyAlignment="1">
      <alignment horizontal="left"/>
    </xf>
    <xf numFmtId="0" fontId="40" fillId="5" borderId="23" xfId="0" applyFont="1" applyFill="1" applyBorder="1"/>
    <xf numFmtId="0" fontId="36" fillId="5" borderId="17" xfId="0" applyFont="1" applyFill="1" applyBorder="1" applyAlignment="1">
      <alignment horizontal="left"/>
    </xf>
    <xf numFmtId="0" fontId="36" fillId="5" borderId="17" xfId="0" applyFont="1" applyFill="1" applyBorder="1"/>
    <xf numFmtId="0" fontId="36" fillId="5" borderId="25" xfId="0" applyFont="1" applyFill="1" applyBorder="1" applyAlignment="1">
      <alignment horizontal="left"/>
    </xf>
    <xf numFmtId="0" fontId="9" fillId="0" borderId="0" xfId="0" applyFont="1" applyAlignment="1">
      <alignment horizontal="left" vertical="top"/>
    </xf>
    <xf numFmtId="0" fontId="32" fillId="0" borderId="50" xfId="0" applyFont="1" applyBorder="1"/>
    <xf numFmtId="0" fontId="43" fillId="0" borderId="49" xfId="0" applyFont="1" applyBorder="1"/>
    <xf numFmtId="0" fontId="39" fillId="0" borderId="28" xfId="0" applyFont="1" applyBorder="1" applyAlignment="1">
      <alignment horizontal="left"/>
    </xf>
    <xf numFmtId="0" fontId="43" fillId="0" borderId="50" xfId="0" applyFont="1" applyBorder="1"/>
    <xf numFmtId="0" fontId="33" fillId="0" borderId="78" xfId="0" applyFont="1" applyBorder="1" applyAlignment="1">
      <alignment horizontal="left"/>
    </xf>
    <xf numFmtId="0" fontId="43" fillId="0" borderId="51" xfId="0" applyFont="1" applyBorder="1"/>
    <xf numFmtId="0" fontId="33" fillId="0" borderId="75" xfId="0" applyFont="1" applyBorder="1"/>
    <xf numFmtId="0" fontId="43" fillId="0" borderId="51" xfId="0" applyFont="1" applyFill="1" applyBorder="1"/>
    <xf numFmtId="0" fontId="24" fillId="0" borderId="10" xfId="0" applyFont="1" applyBorder="1" applyAlignment="1"/>
    <xf numFmtId="0" fontId="4" fillId="0" borderId="10" xfId="0" applyFont="1" applyBorder="1"/>
    <xf numFmtId="0" fontId="0" fillId="0" borderId="14" xfId="0" applyFill="1" applyBorder="1"/>
    <xf numFmtId="0" fontId="40" fillId="5" borderId="20" xfId="0" applyFont="1" applyFill="1" applyBorder="1"/>
    <xf numFmtId="0" fontId="35" fillId="5" borderId="3" xfId="0" applyFont="1" applyFill="1" applyBorder="1" applyAlignment="1">
      <alignment horizontal="left"/>
    </xf>
    <xf numFmtId="0" fontId="35" fillId="5" borderId="1" xfId="0" applyFont="1" applyFill="1" applyBorder="1" applyAlignment="1">
      <alignment horizontal="left"/>
    </xf>
    <xf numFmtId="0" fontId="35" fillId="5" borderId="1" xfId="0" applyFont="1" applyFill="1" applyBorder="1"/>
    <xf numFmtId="0" fontId="36" fillId="5" borderId="1" xfId="0" applyFont="1" applyFill="1" applyBorder="1" applyAlignment="1">
      <alignment horizontal="left"/>
    </xf>
    <xf numFmtId="0" fontId="33" fillId="0" borderId="5" xfId="0" applyFont="1" applyBorder="1"/>
    <xf numFmtId="0" fontId="4" fillId="0" borderId="44" xfId="0" applyFont="1" applyBorder="1"/>
    <xf numFmtId="0" fontId="4" fillId="0" borderId="30" xfId="0" applyFont="1" applyBorder="1"/>
    <xf numFmtId="0" fontId="0" fillId="0" borderId="67" xfId="0" applyBorder="1"/>
    <xf numFmtId="0" fontId="4" fillId="0" borderId="67" xfId="0" applyFont="1" applyBorder="1"/>
    <xf numFmtId="0" fontId="43" fillId="0" borderId="57" xfId="0" applyFont="1" applyBorder="1"/>
    <xf numFmtId="0" fontId="43" fillId="0" borderId="41" xfId="0" applyFont="1" applyBorder="1"/>
    <xf numFmtId="0" fontId="43" fillId="0" borderId="57" xfId="0" applyFont="1" applyFill="1" applyBorder="1"/>
    <xf numFmtId="0" fontId="43" fillId="0" borderId="41" xfId="0" applyFont="1" applyFill="1" applyBorder="1"/>
    <xf numFmtId="0" fontId="4" fillId="0" borderId="57" xfId="0" applyFont="1" applyFill="1" applyBorder="1"/>
    <xf numFmtId="0" fontId="4" fillId="0" borderId="41" xfId="0" applyFont="1" applyFill="1" applyBorder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49" fontId="36" fillId="5" borderId="20" xfId="0" applyNumberFormat="1" applyFont="1" applyFill="1" applyBorder="1"/>
    <xf numFmtId="0" fontId="35" fillId="5" borderId="20" xfId="0" applyFont="1" applyFill="1" applyBorder="1"/>
    <xf numFmtId="0" fontId="35" fillId="5" borderId="20" xfId="0" applyFont="1" applyFill="1" applyBorder="1" applyAlignment="1">
      <alignment horizontal="left"/>
    </xf>
    <xf numFmtId="0" fontId="0" fillId="0" borderId="0" xfId="0" applyFont="1" applyFill="1" applyBorder="1"/>
    <xf numFmtId="0" fontId="36" fillId="5" borderId="24" xfId="0" applyFont="1" applyFill="1" applyBorder="1" applyAlignment="1">
      <alignment horizontal="left"/>
    </xf>
    <xf numFmtId="0" fontId="0" fillId="0" borderId="14" xfId="0" applyFont="1" applyBorder="1"/>
    <xf numFmtId="0" fontId="0" fillId="0" borderId="18" xfId="0" applyFont="1" applyBorder="1"/>
    <xf numFmtId="0" fontId="0" fillId="0" borderId="18" xfId="0" applyFill="1" applyBorder="1"/>
    <xf numFmtId="0" fontId="0" fillId="0" borderId="1" xfId="0" applyBorder="1" applyAlignment="1">
      <alignment horizontal="center"/>
    </xf>
    <xf numFmtId="0" fontId="36" fillId="5" borderId="6" xfId="0" applyFont="1" applyFill="1" applyBorder="1" applyAlignment="1">
      <alignment horizontal="left"/>
    </xf>
    <xf numFmtId="49" fontId="35" fillId="5" borderId="1" xfId="0" applyNumberFormat="1" applyFont="1" applyFill="1" applyBorder="1"/>
    <xf numFmtId="0" fontId="35" fillId="5" borderId="2" xfId="0" applyFont="1" applyFill="1" applyBorder="1" applyAlignment="1">
      <alignment horizontal="left"/>
    </xf>
    <xf numFmtId="0" fontId="35" fillId="5" borderId="16" xfId="0" applyFont="1" applyFill="1" applyBorder="1" applyAlignment="1">
      <alignment horizontal="left"/>
    </xf>
    <xf numFmtId="0" fontId="35" fillId="5" borderId="16" xfId="0" applyFont="1" applyFill="1" applyBorder="1"/>
    <xf numFmtId="0" fontId="35" fillId="5" borderId="23" xfId="0" applyFont="1" applyFill="1" applyBorder="1" applyAlignment="1">
      <alignment horizontal="left"/>
    </xf>
    <xf numFmtId="0" fontId="35" fillId="5" borderId="17" xfId="0" applyFont="1" applyFill="1" applyBorder="1" applyAlignment="1">
      <alignment horizontal="left"/>
    </xf>
    <xf numFmtId="0" fontId="35" fillId="5" borderId="17" xfId="0" applyFont="1" applyFill="1" applyBorder="1"/>
    <xf numFmtId="0" fontId="35" fillId="5" borderId="19" xfId="0" applyFont="1" applyFill="1" applyBorder="1" applyAlignment="1">
      <alignment horizontal="left"/>
    </xf>
    <xf numFmtId="0" fontId="35" fillId="5" borderId="68" xfId="0" applyFont="1" applyFill="1" applyBorder="1"/>
    <xf numFmtId="0" fontId="35" fillId="5" borderId="11" xfId="0" applyFont="1" applyFill="1" applyBorder="1" applyAlignment="1">
      <alignment horizontal="left"/>
    </xf>
    <xf numFmtId="0" fontId="35" fillId="5" borderId="11" xfId="0" applyFont="1" applyFill="1" applyBorder="1"/>
    <xf numFmtId="0" fontId="36" fillId="5" borderId="23" xfId="0" applyFont="1" applyFill="1" applyBorder="1" applyAlignment="1">
      <alignment horizontal="left"/>
    </xf>
    <xf numFmtId="0" fontId="36" fillId="5" borderId="65" xfId="0" applyFont="1" applyFill="1" applyBorder="1" applyAlignment="1">
      <alignment horizontal="left"/>
    </xf>
    <xf numFmtId="0" fontId="36" fillId="5" borderId="2" xfId="0" applyFont="1" applyFill="1" applyBorder="1" applyAlignment="1">
      <alignment horizontal="left"/>
    </xf>
    <xf numFmtId="0" fontId="36" fillId="5" borderId="16" xfId="0" applyFont="1" applyFill="1" applyBorder="1" applyAlignment="1">
      <alignment horizontal="left"/>
    </xf>
    <xf numFmtId="0" fontId="36" fillId="5" borderId="1" xfId="0" applyFont="1" applyFill="1" applyBorder="1"/>
    <xf numFmtId="0" fontId="36" fillId="5" borderId="68" xfId="0" applyFont="1" applyFill="1" applyBorder="1" applyAlignment="1">
      <alignment horizontal="left"/>
    </xf>
    <xf numFmtId="0" fontId="36" fillId="5" borderId="11" xfId="0" applyFont="1" applyFill="1" applyBorder="1" applyAlignment="1">
      <alignment horizontal="left"/>
    </xf>
    <xf numFmtId="0" fontId="0" fillId="5" borderId="11" xfId="0" applyFill="1" applyBorder="1"/>
    <xf numFmtId="0" fontId="36" fillId="5" borderId="23" xfId="0" applyFont="1" applyFill="1" applyBorder="1"/>
    <xf numFmtId="49" fontId="36" fillId="5" borderId="17" xfId="0" applyNumberFormat="1" applyFont="1" applyFill="1" applyBorder="1"/>
    <xf numFmtId="0" fontId="36" fillId="5" borderId="3" xfId="0" applyFont="1" applyFill="1" applyBorder="1"/>
    <xf numFmtId="0" fontId="36" fillId="5" borderId="16" xfId="0" applyFont="1" applyFill="1" applyBorder="1"/>
    <xf numFmtId="49" fontId="36" fillId="5" borderId="1" xfId="0" applyNumberFormat="1" applyFont="1" applyFill="1" applyBorder="1"/>
    <xf numFmtId="0" fontId="35" fillId="5" borderId="25" xfId="0" applyFont="1" applyFill="1" applyBorder="1" applyAlignment="1">
      <alignment horizontal="left"/>
    </xf>
    <xf numFmtId="0" fontId="35" fillId="5" borderId="25" xfId="0" applyFont="1" applyFill="1" applyBorder="1"/>
    <xf numFmtId="0" fontId="35" fillId="5" borderId="3" xfId="0" applyFont="1" applyFill="1" applyBorder="1"/>
    <xf numFmtId="0" fontId="45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45" fillId="5" borderId="44" xfId="0" applyFont="1" applyFill="1" applyBorder="1" applyAlignment="1">
      <alignment horizontal="left" vertical="top"/>
    </xf>
    <xf numFmtId="0" fontId="45" fillId="5" borderId="30" xfId="0" applyFont="1" applyFill="1" applyBorder="1" applyAlignment="1">
      <alignment horizontal="left" vertical="top"/>
    </xf>
    <xf numFmtId="0" fontId="45" fillId="5" borderId="40" xfId="0" applyFont="1" applyFill="1" applyBorder="1" applyAlignment="1">
      <alignment horizontal="left" vertical="top"/>
    </xf>
    <xf numFmtId="0" fontId="45" fillId="5" borderId="67" xfId="0" applyFont="1" applyFill="1" applyBorder="1" applyAlignment="1">
      <alignment horizontal="left" vertical="top"/>
    </xf>
    <xf numFmtId="0" fontId="45" fillId="5" borderId="34" xfId="0" applyFont="1" applyFill="1" applyBorder="1" applyAlignment="1">
      <alignment horizontal="left" vertical="top"/>
    </xf>
    <xf numFmtId="0" fontId="46" fillId="5" borderId="40" xfId="0" applyFont="1" applyFill="1" applyBorder="1" applyAlignment="1">
      <alignment horizontal="left" vertical="top"/>
    </xf>
    <xf numFmtId="0" fontId="46" fillId="5" borderId="37" xfId="0" applyFont="1" applyFill="1" applyBorder="1" applyAlignment="1">
      <alignment horizontal="left" vertical="top"/>
    </xf>
    <xf numFmtId="0" fontId="46" fillId="5" borderId="73" xfId="0" applyFont="1" applyFill="1" applyBorder="1" applyAlignment="1">
      <alignment horizontal="left" vertical="top"/>
    </xf>
    <xf numFmtId="0" fontId="46" fillId="5" borderId="44" xfId="0" applyFont="1" applyFill="1" applyBorder="1" applyAlignment="1">
      <alignment horizontal="left" vertical="top"/>
    </xf>
    <xf numFmtId="0" fontId="46" fillId="5" borderId="30" xfId="0" applyFont="1" applyFill="1" applyBorder="1" applyAlignment="1">
      <alignment horizontal="left" vertical="top"/>
    </xf>
    <xf numFmtId="0" fontId="46" fillId="5" borderId="67" xfId="0" applyFont="1" applyFill="1" applyBorder="1" applyAlignment="1">
      <alignment horizontal="left" vertical="top"/>
    </xf>
    <xf numFmtId="0" fontId="46" fillId="5" borderId="34" xfId="0" applyFont="1" applyFill="1" applyBorder="1" applyAlignment="1">
      <alignment horizontal="left" vertical="top"/>
    </xf>
    <xf numFmtId="0" fontId="45" fillId="5" borderId="73" xfId="0" applyFont="1" applyFill="1" applyBorder="1" applyAlignment="1">
      <alignment horizontal="left" vertical="top"/>
    </xf>
    <xf numFmtId="0" fontId="45" fillId="0" borderId="10" xfId="0" applyFont="1" applyBorder="1" applyAlignment="1">
      <alignment horizontal="left" vertical="top"/>
    </xf>
    <xf numFmtId="0" fontId="45" fillId="0" borderId="0" xfId="0" applyFont="1" applyBorder="1" applyAlignment="1">
      <alignment horizontal="left" vertical="top"/>
    </xf>
    <xf numFmtId="0" fontId="45" fillId="0" borderId="0" xfId="0" applyFont="1" applyFill="1" applyBorder="1" applyAlignment="1">
      <alignment horizontal="left" vertical="top"/>
    </xf>
    <xf numFmtId="0" fontId="45" fillId="0" borderId="31" xfId="0" applyFont="1" applyBorder="1" applyAlignment="1">
      <alignment horizontal="left" vertical="top"/>
    </xf>
    <xf numFmtId="0" fontId="45" fillId="5" borderId="3" xfId="0" applyFont="1" applyFill="1" applyBorder="1" applyAlignment="1">
      <alignment horizontal="left" vertical="top"/>
    </xf>
    <xf numFmtId="0" fontId="45" fillId="5" borderId="1" xfId="0" applyFont="1" applyFill="1" applyBorder="1" applyAlignment="1">
      <alignment horizontal="left" vertical="top"/>
    </xf>
    <xf numFmtId="0" fontId="45" fillId="5" borderId="17" xfId="0" applyFont="1" applyFill="1" applyBorder="1" applyAlignment="1">
      <alignment horizontal="left" vertical="top"/>
    </xf>
    <xf numFmtId="49" fontId="45" fillId="5" borderId="1" xfId="0" applyNumberFormat="1" applyFont="1" applyFill="1" applyBorder="1" applyAlignment="1">
      <alignment horizontal="left" vertical="top"/>
    </xf>
    <xf numFmtId="0" fontId="46" fillId="5" borderId="1" xfId="0" applyFont="1" applyFill="1" applyBorder="1" applyAlignment="1">
      <alignment horizontal="left" vertical="top"/>
    </xf>
    <xf numFmtId="0" fontId="45" fillId="5" borderId="20" xfId="0" applyFont="1" applyFill="1" applyBorder="1" applyAlignment="1">
      <alignment horizontal="left" vertical="top"/>
    </xf>
    <xf numFmtId="0" fontId="45" fillId="5" borderId="11" xfId="0" applyFont="1" applyFill="1" applyBorder="1" applyAlignment="1">
      <alignment horizontal="left" vertical="top"/>
    </xf>
    <xf numFmtId="0" fontId="46" fillId="5" borderId="17" xfId="0" applyFont="1" applyFill="1" applyBorder="1" applyAlignment="1">
      <alignment horizontal="left" vertical="top"/>
    </xf>
    <xf numFmtId="0" fontId="46" fillId="5" borderId="6" xfId="0" applyFont="1" applyFill="1" applyBorder="1" applyAlignment="1">
      <alignment horizontal="left" vertical="top"/>
    </xf>
    <xf numFmtId="0" fontId="46" fillId="5" borderId="25" xfId="0" applyFont="1" applyFill="1" applyBorder="1" applyAlignment="1">
      <alignment horizontal="left" vertical="top"/>
    </xf>
    <xf numFmtId="0" fontId="46" fillId="5" borderId="3" xfId="0" applyFont="1" applyFill="1" applyBorder="1" applyAlignment="1">
      <alignment horizontal="left" vertical="top"/>
    </xf>
    <xf numFmtId="0" fontId="46" fillId="5" borderId="20" xfId="0" applyFont="1" applyFill="1" applyBorder="1" applyAlignment="1">
      <alignment horizontal="left" vertical="top"/>
    </xf>
    <xf numFmtId="0" fontId="46" fillId="5" borderId="11" xfId="0" applyFont="1" applyFill="1" applyBorder="1" applyAlignment="1">
      <alignment horizontal="left" vertical="top"/>
    </xf>
    <xf numFmtId="0" fontId="45" fillId="5" borderId="25" xfId="0" applyFont="1" applyFill="1" applyBorder="1" applyAlignment="1">
      <alignment horizontal="left" vertical="top"/>
    </xf>
    <xf numFmtId="49" fontId="46" fillId="5" borderId="1" xfId="0" applyNumberFormat="1" applyFont="1" applyFill="1" applyBorder="1" applyAlignment="1">
      <alignment horizontal="left" vertical="top"/>
    </xf>
    <xf numFmtId="0" fontId="14" fillId="0" borderId="10" xfId="0" applyFont="1" applyBorder="1" applyAlignment="1">
      <alignment horizontal="left" vertical="top"/>
    </xf>
    <xf numFmtId="49" fontId="45" fillId="5" borderId="30" xfId="0" applyNumberFormat="1" applyFont="1" applyFill="1" applyBorder="1" applyAlignment="1">
      <alignment horizontal="left" vertical="top"/>
    </xf>
    <xf numFmtId="49" fontId="46" fillId="5" borderId="40" xfId="0" applyNumberFormat="1" applyFont="1" applyFill="1" applyBorder="1" applyAlignment="1">
      <alignment horizontal="left" vertical="top"/>
    </xf>
    <xf numFmtId="0" fontId="48" fillId="5" borderId="67" xfId="0" applyFont="1" applyFill="1" applyBorder="1" applyAlignment="1">
      <alignment horizontal="left" vertical="top"/>
    </xf>
    <xf numFmtId="0" fontId="48" fillId="5" borderId="20" xfId="0" applyFont="1" applyFill="1" applyBorder="1" applyAlignment="1">
      <alignment horizontal="left" vertical="top"/>
    </xf>
    <xf numFmtId="0" fontId="48" fillId="5" borderId="40" xfId="0" applyFont="1" applyFill="1" applyBorder="1" applyAlignment="1">
      <alignment horizontal="left" vertical="top"/>
    </xf>
    <xf numFmtId="0" fontId="50" fillId="5" borderId="40" xfId="0" applyFont="1" applyFill="1" applyBorder="1" applyAlignment="1">
      <alignment horizontal="left" vertical="top"/>
    </xf>
    <xf numFmtId="0" fontId="14" fillId="0" borderId="10" xfId="0" applyFont="1" applyFill="1" applyBorder="1" applyAlignment="1">
      <alignment horizontal="left" vertical="top"/>
    </xf>
    <xf numFmtId="0" fontId="41" fillId="5" borderId="20" xfId="0" applyFont="1" applyFill="1" applyBorder="1"/>
    <xf numFmtId="0" fontId="46" fillId="5" borderId="27" xfId="0" applyFont="1" applyFill="1" applyBorder="1" applyAlignment="1">
      <alignment horizontal="left" vertical="top"/>
    </xf>
    <xf numFmtId="0" fontId="46" fillId="5" borderId="72" xfId="0" applyFont="1" applyFill="1" applyBorder="1" applyAlignment="1">
      <alignment horizontal="left" vertical="top"/>
    </xf>
    <xf numFmtId="0" fontId="46" fillId="5" borderId="22" xfId="0" applyFont="1" applyFill="1" applyBorder="1" applyAlignment="1">
      <alignment horizontal="left" vertical="top"/>
    </xf>
    <xf numFmtId="0" fontId="50" fillId="5" borderId="20" xfId="0" applyFont="1" applyFill="1" applyBorder="1" applyAlignment="1">
      <alignment horizontal="left" vertical="top"/>
    </xf>
    <xf numFmtId="0" fontId="48" fillId="5" borderId="70" xfId="0" applyFont="1" applyFill="1" applyBorder="1" applyAlignment="1">
      <alignment horizontal="left" vertical="top"/>
    </xf>
    <xf numFmtId="0" fontId="14" fillId="0" borderId="66" xfId="0" applyFont="1" applyFill="1" applyBorder="1" applyAlignment="1">
      <alignment horizontal="left" vertical="top"/>
    </xf>
    <xf numFmtId="0" fontId="14" fillId="0" borderId="32" xfId="0" applyFont="1" applyFill="1" applyBorder="1" applyAlignment="1">
      <alignment horizontal="left" vertical="top"/>
    </xf>
    <xf numFmtId="0" fontId="14" fillId="0" borderId="62" xfId="0" applyFont="1" applyBorder="1" applyAlignment="1">
      <alignment horizontal="left" vertical="top"/>
    </xf>
    <xf numFmtId="0" fontId="14" fillId="0" borderId="0" xfId="0" applyFont="1" applyFill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35" fillId="5" borderId="2" xfId="0" applyFont="1" applyFill="1" applyBorder="1"/>
    <xf numFmtId="0" fontId="45" fillId="5" borderId="8" xfId="0" applyFont="1" applyFill="1" applyBorder="1" applyAlignment="1">
      <alignment horizontal="left" vertical="top"/>
    </xf>
    <xf numFmtId="0" fontId="45" fillId="5" borderId="28" xfId="0" applyFont="1" applyFill="1" applyBorder="1" applyAlignment="1">
      <alignment horizontal="left" vertical="top"/>
    </xf>
    <xf numFmtId="0" fontId="45" fillId="5" borderId="9" xfId="0" applyFont="1" applyFill="1" applyBorder="1" applyAlignment="1">
      <alignment horizontal="left" vertical="top"/>
    </xf>
    <xf numFmtId="0" fontId="45" fillId="5" borderId="78" xfId="0" applyFont="1" applyFill="1" applyBorder="1" applyAlignment="1">
      <alignment horizontal="left" vertical="top"/>
    </xf>
    <xf numFmtId="0" fontId="45" fillId="5" borderId="72" xfId="0" applyFont="1" applyFill="1" applyBorder="1" applyAlignment="1">
      <alignment horizontal="left" vertical="top"/>
    </xf>
    <xf numFmtId="0" fontId="45" fillId="5" borderId="70" xfId="0" applyFont="1" applyFill="1" applyBorder="1" applyAlignment="1">
      <alignment horizontal="left" vertical="top"/>
    </xf>
    <xf numFmtId="0" fontId="35" fillId="5" borderId="68" xfId="0" applyFont="1" applyFill="1" applyBorder="1" applyAlignment="1">
      <alignment horizontal="left"/>
    </xf>
    <xf numFmtId="0" fontId="45" fillId="5" borderId="12" xfId="0" applyFont="1" applyFill="1" applyBorder="1" applyAlignment="1">
      <alignment horizontal="left" vertical="top"/>
    </xf>
    <xf numFmtId="0" fontId="45" fillId="5" borderId="75" xfId="0" applyFont="1" applyFill="1" applyBorder="1" applyAlignment="1">
      <alignment horizontal="left" vertical="top"/>
    </xf>
    <xf numFmtId="49" fontId="45" fillId="5" borderId="78" xfId="0" applyNumberFormat="1" applyFont="1" applyFill="1" applyBorder="1" applyAlignment="1">
      <alignment horizontal="left" vertical="top"/>
    </xf>
    <xf numFmtId="0" fontId="0" fillId="5" borderId="1" xfId="0" applyFill="1" applyBorder="1"/>
    <xf numFmtId="0" fontId="46" fillId="5" borderId="9" xfId="0" applyFont="1" applyFill="1" applyBorder="1" applyAlignment="1">
      <alignment horizontal="left" vertical="top"/>
    </xf>
    <xf numFmtId="0" fontId="46" fillId="5" borderId="78" xfId="0" applyFont="1" applyFill="1" applyBorder="1" applyAlignment="1">
      <alignment horizontal="left" vertical="top"/>
    </xf>
    <xf numFmtId="0" fontId="35" fillId="5" borderId="19" xfId="0" applyFont="1" applyFill="1" applyBorder="1"/>
    <xf numFmtId="0" fontId="45" fillId="5" borderId="27" xfId="0" applyFont="1" applyFill="1" applyBorder="1" applyAlignment="1">
      <alignment horizontal="left" vertical="top"/>
    </xf>
    <xf numFmtId="0" fontId="45" fillId="5" borderId="22" xfId="0" applyFont="1" applyFill="1" applyBorder="1" applyAlignment="1">
      <alignment horizontal="left" vertical="top"/>
    </xf>
    <xf numFmtId="0" fontId="35" fillId="5" borderId="1" xfId="0" applyFont="1" applyFill="1" applyBorder="1" applyAlignment="1">
      <alignment horizontal="center"/>
    </xf>
    <xf numFmtId="0" fontId="36" fillId="5" borderId="19" xfId="0" applyFont="1" applyFill="1" applyBorder="1" applyAlignment="1">
      <alignment horizontal="left"/>
    </xf>
    <xf numFmtId="0" fontId="36" fillId="5" borderId="65" xfId="0" applyFont="1" applyFill="1" applyBorder="1"/>
    <xf numFmtId="0" fontId="36" fillId="5" borderId="25" xfId="0" applyFont="1" applyFill="1" applyBorder="1"/>
    <xf numFmtId="49" fontId="36" fillId="5" borderId="25" xfId="0" applyNumberFormat="1" applyFont="1" applyFill="1" applyBorder="1"/>
    <xf numFmtId="49" fontId="46" fillId="5" borderId="25" xfId="0" applyNumberFormat="1" applyFont="1" applyFill="1" applyBorder="1" applyAlignment="1">
      <alignment horizontal="left" vertical="top"/>
    </xf>
    <xf numFmtId="0" fontId="36" fillId="5" borderId="5" xfId="0" applyFont="1" applyFill="1" applyBorder="1"/>
    <xf numFmtId="0" fontId="36" fillId="5" borderId="6" xfId="0" applyFont="1" applyFill="1" applyBorder="1"/>
    <xf numFmtId="0" fontId="46" fillId="5" borderId="80" xfId="0" applyFont="1" applyFill="1" applyBorder="1" applyAlignment="1">
      <alignment horizontal="left" vertical="top"/>
    </xf>
    <xf numFmtId="0" fontId="36" fillId="5" borderId="60" xfId="0" applyFont="1" applyFill="1" applyBorder="1"/>
    <xf numFmtId="0" fontId="36" fillId="5" borderId="61" xfId="0" applyFont="1" applyFill="1" applyBorder="1"/>
    <xf numFmtId="0" fontId="46" fillId="5" borderId="61" xfId="0" applyFont="1" applyFill="1" applyBorder="1" applyAlignment="1">
      <alignment horizontal="left" vertical="top"/>
    </xf>
    <xf numFmtId="0" fontId="46" fillId="5" borderId="46" xfId="0" applyFont="1" applyFill="1" applyBorder="1" applyAlignment="1">
      <alignment horizontal="left" vertical="top"/>
    </xf>
    <xf numFmtId="0" fontId="46" fillId="5" borderId="10" xfId="0" applyFont="1" applyFill="1" applyBorder="1" applyAlignment="1">
      <alignment horizontal="left" vertical="top"/>
    </xf>
    <xf numFmtId="0" fontId="35" fillId="5" borderId="65" xfId="0" applyFont="1" applyFill="1" applyBorder="1" applyAlignment="1">
      <alignment horizontal="left"/>
    </xf>
    <xf numFmtId="49" fontId="36" fillId="5" borderId="5" xfId="0" applyNumberFormat="1" applyFont="1" applyFill="1" applyBorder="1"/>
    <xf numFmtId="49" fontId="46" fillId="5" borderId="37" xfId="0" applyNumberFormat="1" applyFont="1" applyFill="1" applyBorder="1" applyAlignment="1">
      <alignment horizontal="left" vertical="top"/>
    </xf>
    <xf numFmtId="0" fontId="0" fillId="5" borderId="6" xfId="0" applyFill="1" applyBorder="1"/>
    <xf numFmtId="0" fontId="45" fillId="5" borderId="6" xfId="0" applyFont="1" applyFill="1" applyBorder="1" applyAlignment="1">
      <alignment horizontal="left" vertical="top"/>
    </xf>
    <xf numFmtId="0" fontId="36" fillId="5" borderId="60" xfId="0" applyFont="1" applyFill="1" applyBorder="1" applyAlignment="1">
      <alignment horizontal="left"/>
    </xf>
    <xf numFmtId="0" fontId="36" fillId="5" borderId="61" xfId="0" applyFont="1" applyFill="1" applyBorder="1" applyAlignment="1">
      <alignment horizontal="left"/>
    </xf>
    <xf numFmtId="49" fontId="36" fillId="5" borderId="61" xfId="0" applyNumberFormat="1" applyFont="1" applyFill="1" applyBorder="1"/>
    <xf numFmtId="49" fontId="46" fillId="5" borderId="10" xfId="0" applyNumberFormat="1" applyFont="1" applyFill="1" applyBorder="1" applyAlignment="1">
      <alignment horizontal="left" vertical="top"/>
    </xf>
    <xf numFmtId="0" fontId="47" fillId="5" borderId="44" xfId="0" applyFont="1" applyFill="1" applyBorder="1" applyAlignment="1">
      <alignment horizontal="left" vertical="top"/>
    </xf>
    <xf numFmtId="0" fontId="0" fillId="5" borderId="3" xfId="0" applyFill="1" applyBorder="1"/>
    <xf numFmtId="0" fontId="36" fillId="5" borderId="68" xfId="0" applyFont="1" applyFill="1" applyBorder="1"/>
    <xf numFmtId="49" fontId="36" fillId="5" borderId="11" xfId="0" applyNumberFormat="1" applyFont="1" applyFill="1" applyBorder="1"/>
    <xf numFmtId="49" fontId="46" fillId="5" borderId="11" xfId="0" applyNumberFormat="1" applyFont="1" applyFill="1" applyBorder="1" applyAlignment="1">
      <alignment horizontal="left" vertical="top"/>
    </xf>
    <xf numFmtId="0" fontId="36" fillId="5" borderId="11" xfId="0" applyFont="1" applyFill="1" applyBorder="1"/>
    <xf numFmtId="49" fontId="36" fillId="5" borderId="2" xfId="0" applyNumberFormat="1" applyFont="1" applyFill="1" applyBorder="1"/>
    <xf numFmtId="49" fontId="46" fillId="5" borderId="44" xfId="0" applyNumberFormat="1" applyFont="1" applyFill="1" applyBorder="1" applyAlignment="1">
      <alignment horizontal="left" vertical="top"/>
    </xf>
    <xf numFmtId="0" fontId="46" fillId="5" borderId="28" xfId="0" applyFont="1" applyFill="1" applyBorder="1" applyAlignment="1">
      <alignment horizontal="left" vertical="top"/>
    </xf>
    <xf numFmtId="49" fontId="36" fillId="5" borderId="16" xfId="0" applyNumberFormat="1" applyFont="1" applyFill="1" applyBorder="1"/>
    <xf numFmtId="49" fontId="46" fillId="5" borderId="30" xfId="0" applyNumberFormat="1" applyFont="1" applyFill="1" applyBorder="1" applyAlignment="1">
      <alignment horizontal="left" vertical="top"/>
    </xf>
    <xf numFmtId="0" fontId="46" fillId="5" borderId="8" xfId="0" applyFont="1" applyFill="1" applyBorder="1" applyAlignment="1">
      <alignment horizontal="left" vertical="top"/>
    </xf>
    <xf numFmtId="0" fontId="0" fillId="5" borderId="20" xfId="0" applyFill="1" applyBorder="1"/>
    <xf numFmtId="0" fontId="33" fillId="5" borderId="3" xfId="0" applyFont="1" applyFill="1" applyBorder="1"/>
    <xf numFmtId="0" fontId="33" fillId="5" borderId="68" xfId="0" applyFont="1" applyFill="1" applyBorder="1"/>
    <xf numFmtId="0" fontId="46" fillId="5" borderId="12" xfId="0" applyFont="1" applyFill="1" applyBorder="1" applyAlignment="1">
      <alignment horizontal="left" vertical="top"/>
    </xf>
    <xf numFmtId="0" fontId="46" fillId="5" borderId="75" xfId="0" applyFont="1" applyFill="1" applyBorder="1" applyAlignment="1">
      <alignment horizontal="left" vertical="top"/>
    </xf>
    <xf numFmtId="0" fontId="33" fillId="5" borderId="1" xfId="0" applyFont="1" applyFill="1" applyBorder="1"/>
    <xf numFmtId="0" fontId="32" fillId="5" borderId="1" xfId="0" applyFont="1" applyFill="1" applyBorder="1" applyAlignment="1">
      <alignment horizontal="left"/>
    </xf>
    <xf numFmtId="0" fontId="49" fillId="5" borderId="1" xfId="0" applyFont="1" applyFill="1" applyBorder="1" applyAlignment="1">
      <alignment horizontal="left" vertical="top"/>
    </xf>
    <xf numFmtId="0" fontId="33" fillId="5" borderId="16" xfId="0" applyFont="1" applyFill="1" applyBorder="1"/>
    <xf numFmtId="0" fontId="33" fillId="5" borderId="19" xfId="0" applyFont="1" applyFill="1" applyBorder="1"/>
    <xf numFmtId="0" fontId="33" fillId="5" borderId="20" xfId="0" applyFont="1" applyFill="1" applyBorder="1"/>
    <xf numFmtId="0" fontId="46" fillId="5" borderId="70" xfId="0" applyFont="1" applyFill="1" applyBorder="1" applyAlignment="1">
      <alignment horizontal="left" vertical="top"/>
    </xf>
    <xf numFmtId="49" fontId="35" fillId="5" borderId="3" xfId="0" applyNumberFormat="1" applyFont="1" applyFill="1" applyBorder="1"/>
    <xf numFmtId="49" fontId="45" fillId="5" borderId="3" xfId="0" applyNumberFormat="1" applyFont="1" applyFill="1" applyBorder="1" applyAlignment="1">
      <alignment horizontal="left" vertical="top"/>
    </xf>
    <xf numFmtId="0" fontId="35" fillId="5" borderId="20" xfId="0" applyFont="1" applyFill="1" applyBorder="1" applyAlignment="1">
      <alignment horizontal="center"/>
    </xf>
    <xf numFmtId="0" fontId="35" fillId="5" borderId="5" xfId="0" applyFont="1" applyFill="1" applyBorder="1" applyAlignment="1">
      <alignment horizontal="left"/>
    </xf>
    <xf numFmtId="0" fontId="45" fillId="5" borderId="37" xfId="0" applyFont="1" applyFill="1" applyBorder="1" applyAlignment="1">
      <alignment horizontal="left" vertical="top"/>
    </xf>
    <xf numFmtId="0" fontId="35" fillId="5" borderId="6" xfId="0" applyFont="1" applyFill="1" applyBorder="1" applyAlignment="1">
      <alignment horizontal="left"/>
    </xf>
    <xf numFmtId="0" fontId="35" fillId="5" borderId="6" xfId="0" applyFont="1" applyFill="1" applyBorder="1"/>
    <xf numFmtId="0" fontId="35" fillId="5" borderId="55" xfId="0" applyFont="1" applyFill="1" applyBorder="1"/>
    <xf numFmtId="0" fontId="45" fillId="5" borderId="66" xfId="0" applyFont="1" applyFill="1" applyBorder="1" applyAlignment="1">
      <alignment horizontal="left" vertical="top"/>
    </xf>
    <xf numFmtId="0" fontId="35" fillId="5" borderId="32" xfId="0" applyFont="1" applyFill="1" applyBorder="1" applyAlignment="1">
      <alignment horizontal="left"/>
    </xf>
    <xf numFmtId="0" fontId="45" fillId="5" borderId="32" xfId="0" applyFont="1" applyFill="1" applyBorder="1" applyAlignment="1">
      <alignment horizontal="left" vertical="top"/>
    </xf>
    <xf numFmtId="0" fontId="0" fillId="5" borderId="32" xfId="0" applyFill="1" applyBorder="1"/>
    <xf numFmtId="0" fontId="45" fillId="5" borderId="62" xfId="0" applyFont="1" applyFill="1" applyBorder="1" applyAlignment="1">
      <alignment horizontal="left" vertical="top"/>
    </xf>
    <xf numFmtId="0" fontId="45" fillId="5" borderId="31" xfId="0" applyFont="1" applyFill="1" applyBorder="1" applyAlignment="1">
      <alignment horizontal="left" vertical="top"/>
    </xf>
    <xf numFmtId="0" fontId="35" fillId="5" borderId="3" xfId="0" applyFont="1" applyFill="1" applyBorder="1" applyAlignment="1">
      <alignment horizontal="center"/>
    </xf>
    <xf numFmtId="0" fontId="35" fillId="5" borderId="8" xfId="0" applyFont="1" applyFill="1" applyBorder="1"/>
    <xf numFmtId="0" fontId="35" fillId="5" borderId="34" xfId="0" applyFont="1" applyFill="1" applyBorder="1" applyAlignment="1">
      <alignment horizontal="left"/>
    </xf>
    <xf numFmtId="0" fontId="35" fillId="5" borderId="72" xfId="0" applyFont="1" applyFill="1" applyBorder="1"/>
    <xf numFmtId="0" fontId="35" fillId="5" borderId="67" xfId="0" applyFont="1" applyFill="1" applyBorder="1" applyAlignment="1">
      <alignment horizontal="left"/>
    </xf>
    <xf numFmtId="0" fontId="4" fillId="5" borderId="2" xfId="0" applyFont="1" applyFill="1" applyBorder="1"/>
    <xf numFmtId="0" fontId="14" fillId="5" borderId="44" xfId="0" applyFont="1" applyFill="1" applyBorder="1" applyAlignment="1">
      <alignment horizontal="left" vertical="top"/>
    </xf>
    <xf numFmtId="0" fontId="4" fillId="5" borderId="3" xfId="0" applyFont="1" applyFill="1" applyBorder="1"/>
    <xf numFmtId="0" fontId="14" fillId="5" borderId="3" xfId="0" applyFont="1" applyFill="1" applyBorder="1" applyAlignment="1">
      <alignment horizontal="left" vertical="top"/>
    </xf>
    <xf numFmtId="0" fontId="14" fillId="5" borderId="8" xfId="0" applyFont="1" applyFill="1" applyBorder="1" applyAlignment="1">
      <alignment horizontal="left" vertical="top"/>
    </xf>
    <xf numFmtId="0" fontId="4" fillId="5" borderId="4" xfId="0" applyFont="1" applyFill="1" applyBorder="1"/>
    <xf numFmtId="0" fontId="14" fillId="5" borderId="28" xfId="0" applyFont="1" applyFill="1" applyBorder="1" applyAlignment="1">
      <alignment horizontal="left" vertical="top"/>
    </xf>
    <xf numFmtId="0" fontId="14" fillId="5" borderId="75" xfId="0" applyFont="1" applyFill="1" applyBorder="1" applyAlignment="1">
      <alignment horizontal="left" vertical="top"/>
    </xf>
    <xf numFmtId="0" fontId="4" fillId="5" borderId="68" xfId="0" applyFont="1" applyFill="1" applyBorder="1"/>
    <xf numFmtId="0" fontId="14" fillId="5" borderId="34" xfId="0" applyFont="1" applyFill="1" applyBorder="1" applyAlignment="1">
      <alignment horizontal="left" vertical="top"/>
    </xf>
    <xf numFmtId="0" fontId="4" fillId="5" borderId="11" xfId="0" applyFont="1" applyFill="1" applyBorder="1"/>
    <xf numFmtId="0" fontId="14" fillId="5" borderId="11" xfId="0" applyFont="1" applyFill="1" applyBorder="1" applyAlignment="1">
      <alignment horizontal="left" vertical="top"/>
    </xf>
    <xf numFmtId="0" fontId="14" fillId="5" borderId="12" xfId="0" applyFont="1" applyFill="1" applyBorder="1" applyAlignment="1">
      <alignment horizontal="left" vertical="top"/>
    </xf>
    <xf numFmtId="0" fontId="4" fillId="5" borderId="12" xfId="0" applyFont="1" applyFill="1" applyBorder="1"/>
    <xf numFmtId="0" fontId="4" fillId="5" borderId="44" xfId="0" applyFont="1" applyFill="1" applyBorder="1"/>
    <xf numFmtId="0" fontId="14" fillId="5" borderId="10" xfId="0" applyFont="1" applyFill="1" applyBorder="1" applyAlignment="1">
      <alignment horizontal="left" vertical="top"/>
    </xf>
    <xf numFmtId="0" fontId="4" fillId="5" borderId="19" xfId="0" applyFont="1" applyFill="1" applyBorder="1"/>
    <xf numFmtId="0" fontId="14" fillId="5" borderId="67" xfId="0" applyFont="1" applyFill="1" applyBorder="1" applyAlignment="1">
      <alignment horizontal="left" vertical="top"/>
    </xf>
    <xf numFmtId="0" fontId="4" fillId="5" borderId="20" xfId="0" applyFont="1" applyFill="1" applyBorder="1"/>
    <xf numFmtId="0" fontId="14" fillId="5" borderId="20" xfId="0" applyFont="1" applyFill="1" applyBorder="1" applyAlignment="1">
      <alignment horizontal="left" vertical="top"/>
    </xf>
    <xf numFmtId="0" fontId="14" fillId="5" borderId="72" xfId="0" applyFont="1" applyFill="1" applyBorder="1" applyAlignment="1">
      <alignment horizontal="left" vertical="top"/>
    </xf>
    <xf numFmtId="0" fontId="4" fillId="5" borderId="21" xfId="0" applyFont="1" applyFill="1" applyBorder="1"/>
    <xf numFmtId="0" fontId="14" fillId="5" borderId="70" xfId="0" applyFont="1" applyFill="1" applyBorder="1" applyAlignment="1">
      <alignment horizontal="left" vertical="top"/>
    </xf>
    <xf numFmtId="0" fontId="14" fillId="5" borderId="22" xfId="0" applyFont="1" applyFill="1" applyBorder="1" applyAlignment="1">
      <alignment horizontal="left" vertical="top"/>
    </xf>
    <xf numFmtId="0" fontId="4" fillId="5" borderId="23" xfId="0" applyFont="1" applyFill="1" applyBorder="1"/>
    <xf numFmtId="0" fontId="14" fillId="5" borderId="40" xfId="0" applyFont="1" applyFill="1" applyBorder="1" applyAlignment="1">
      <alignment horizontal="left" vertical="top"/>
    </xf>
    <xf numFmtId="0" fontId="4" fillId="5" borderId="17" xfId="0" applyFont="1" applyFill="1" applyBorder="1"/>
    <xf numFmtId="0" fontId="14" fillId="5" borderId="17" xfId="0" applyFont="1" applyFill="1" applyBorder="1" applyAlignment="1">
      <alignment horizontal="left" vertical="top"/>
    </xf>
    <xf numFmtId="0" fontId="14" fillId="5" borderId="27" xfId="0" applyFont="1" applyFill="1" applyBorder="1" applyAlignment="1">
      <alignment horizontal="left" vertical="top"/>
    </xf>
    <xf numFmtId="0" fontId="4" fillId="5" borderId="27" xfId="0" applyFont="1" applyFill="1" applyBorder="1"/>
    <xf numFmtId="0" fontId="4" fillId="5" borderId="67" xfId="0" applyFont="1" applyFill="1" applyBorder="1"/>
    <xf numFmtId="0" fontId="14" fillId="5" borderId="31" xfId="0" applyFont="1" applyFill="1" applyBorder="1" applyAlignment="1">
      <alignment horizontal="left" vertical="top"/>
    </xf>
    <xf numFmtId="0" fontId="35" fillId="5" borderId="4" xfId="0" applyFont="1" applyFill="1" applyBorder="1" applyAlignment="1">
      <alignment horizontal="left"/>
    </xf>
    <xf numFmtId="0" fontId="35" fillId="5" borderId="15" xfId="0" applyFont="1" applyFill="1" applyBorder="1" applyAlignment="1">
      <alignment horizontal="left"/>
    </xf>
    <xf numFmtId="0" fontId="35" fillId="5" borderId="21" xfId="0" applyFont="1" applyFill="1" applyBorder="1" applyAlignment="1">
      <alignment horizontal="left"/>
    </xf>
    <xf numFmtId="0" fontId="35" fillId="5" borderId="33" xfId="0" applyFont="1" applyFill="1" applyBorder="1"/>
    <xf numFmtId="0" fontId="35" fillId="5" borderId="23" xfId="0" applyFont="1" applyFill="1" applyBorder="1"/>
    <xf numFmtId="0" fontId="35" fillId="5" borderId="24" xfId="0" applyFont="1" applyFill="1" applyBorder="1" applyAlignment="1">
      <alignment horizontal="left"/>
    </xf>
    <xf numFmtId="49" fontId="46" fillId="5" borderId="46" xfId="0" applyNumberFormat="1" applyFont="1" applyFill="1" applyBorder="1" applyAlignment="1">
      <alignment horizontal="left" vertical="top"/>
    </xf>
    <xf numFmtId="0" fontId="36" fillId="5" borderId="45" xfId="0" applyFont="1" applyFill="1" applyBorder="1" applyAlignment="1">
      <alignment horizontal="left"/>
    </xf>
    <xf numFmtId="0" fontId="46" fillId="5" borderId="71" xfId="0" applyFont="1" applyFill="1" applyBorder="1" applyAlignment="1">
      <alignment horizontal="left" vertical="top"/>
    </xf>
    <xf numFmtId="49" fontId="46" fillId="5" borderId="61" xfId="0" applyNumberFormat="1" applyFont="1" applyFill="1" applyBorder="1" applyAlignment="1">
      <alignment horizontal="left" vertical="top"/>
    </xf>
    <xf numFmtId="0" fontId="0" fillId="5" borderId="45" xfId="0" applyFill="1" applyBorder="1"/>
    <xf numFmtId="0" fontId="45" fillId="5" borderId="71" xfId="0" applyFont="1" applyFill="1" applyBorder="1" applyAlignment="1">
      <alignment horizontal="left" vertical="top"/>
    </xf>
    <xf numFmtId="0" fontId="36" fillId="5" borderId="4" xfId="0" applyFont="1" applyFill="1" applyBorder="1" applyAlignment="1">
      <alignment horizontal="left"/>
    </xf>
    <xf numFmtId="0" fontId="36" fillId="5" borderId="15" xfId="0" applyFont="1" applyFill="1" applyBorder="1" applyAlignment="1">
      <alignment horizontal="left"/>
    </xf>
    <xf numFmtId="49" fontId="36" fillId="5" borderId="3" xfId="0" applyNumberFormat="1" applyFont="1" applyFill="1" applyBorder="1"/>
    <xf numFmtId="49" fontId="46" fillId="5" borderId="3" xfId="0" applyNumberFormat="1" applyFont="1" applyFill="1" applyBorder="1" applyAlignment="1">
      <alignment horizontal="left" vertical="top"/>
    </xf>
    <xf numFmtId="0" fontId="36" fillId="5" borderId="21" xfId="0" applyFont="1" applyFill="1" applyBorder="1" applyAlignment="1">
      <alignment horizontal="left"/>
    </xf>
    <xf numFmtId="0" fontId="36" fillId="5" borderId="33" xfId="0" applyFont="1" applyFill="1" applyBorder="1"/>
    <xf numFmtId="0" fontId="44" fillId="5" borderId="21" xfId="0" applyFont="1" applyFill="1" applyBorder="1"/>
    <xf numFmtId="0" fontId="50" fillId="5" borderId="27" xfId="0" applyFont="1" applyFill="1" applyBorder="1" applyAlignment="1">
      <alignment horizontal="left" vertical="top"/>
    </xf>
    <xf numFmtId="0" fontId="36" fillId="5" borderId="33" xfId="0" applyFont="1" applyFill="1" applyBorder="1" applyAlignment="1">
      <alignment horizontal="left"/>
    </xf>
    <xf numFmtId="0" fontId="40" fillId="5" borderId="20" xfId="0" applyFont="1" applyFill="1" applyBorder="1" applyAlignment="1">
      <alignment horizontal="left"/>
    </xf>
    <xf numFmtId="0" fontId="35" fillId="5" borderId="32" xfId="0" applyFont="1" applyFill="1" applyBorder="1"/>
    <xf numFmtId="0" fontId="35" fillId="5" borderId="56" xfId="0" applyFont="1" applyFill="1" applyBorder="1"/>
    <xf numFmtId="0" fontId="35" fillId="5" borderId="21" xfId="0" applyFont="1" applyFill="1" applyBorder="1"/>
    <xf numFmtId="0" fontId="4" fillId="5" borderId="5" xfId="0" applyFont="1" applyFill="1" applyBorder="1"/>
    <xf numFmtId="0" fontId="14" fillId="5" borderId="37" xfId="0" applyFont="1" applyFill="1" applyBorder="1" applyAlignment="1">
      <alignment horizontal="left" vertical="top"/>
    </xf>
    <xf numFmtId="0" fontId="4" fillId="5" borderId="6" xfId="0" applyFont="1" applyFill="1" applyBorder="1"/>
    <xf numFmtId="0" fontId="14" fillId="5" borderId="6" xfId="0" applyFont="1" applyFill="1" applyBorder="1" applyAlignment="1">
      <alignment horizontal="left" vertical="top"/>
    </xf>
    <xf numFmtId="0" fontId="14" fillId="5" borderId="52" xfId="0" applyFont="1" applyFill="1" applyBorder="1" applyAlignment="1">
      <alignment horizontal="left" vertical="top"/>
    </xf>
    <xf numFmtId="0" fontId="4" fillId="5" borderId="39" xfId="0" applyFont="1" applyFill="1" applyBorder="1"/>
    <xf numFmtId="0" fontId="14" fillId="5" borderId="0" xfId="0" applyFont="1" applyFill="1" applyBorder="1" applyAlignment="1">
      <alignment horizontal="left" vertical="top"/>
    </xf>
    <xf numFmtId="0" fontId="4" fillId="0" borderId="13" xfId="0" applyFont="1" applyBorder="1" applyAlignment="1">
      <alignment horizontal="center"/>
    </xf>
    <xf numFmtId="0" fontId="0" fillId="0" borderId="6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4" fillId="0" borderId="48" xfId="0" applyFont="1" applyBorder="1" applyAlignment="1"/>
    <xf numFmtId="0" fontId="43" fillId="0" borderId="48" xfId="0" applyFont="1" applyBorder="1" applyAlignment="1"/>
    <xf numFmtId="0" fontId="5" fillId="0" borderId="48" xfId="0" applyFont="1" applyBorder="1" applyAlignment="1">
      <alignment wrapText="1"/>
    </xf>
    <xf numFmtId="0" fontId="24" fillId="0" borderId="58" xfId="0" applyFont="1" applyBorder="1" applyAlignment="1"/>
    <xf numFmtId="0" fontId="43" fillId="0" borderId="79" xfId="0" applyFont="1" applyBorder="1"/>
    <xf numFmtId="0" fontId="39" fillId="0" borderId="75" xfId="0" applyFont="1" applyBorder="1" applyAlignment="1">
      <alignment horizontal="left"/>
    </xf>
    <xf numFmtId="0" fontId="14" fillId="5" borderId="69" xfId="0" applyFont="1" applyFill="1" applyBorder="1" applyAlignment="1">
      <alignment horizontal="left" vertical="top"/>
    </xf>
    <xf numFmtId="0" fontId="1" fillId="0" borderId="22" xfId="0" applyFont="1" applyBorder="1" applyAlignment="1">
      <alignment horizontal="left"/>
    </xf>
    <xf numFmtId="0" fontId="35" fillId="5" borderId="44" xfId="0" applyFont="1" applyFill="1" applyBorder="1"/>
    <xf numFmtId="0" fontId="35" fillId="5" borderId="30" xfId="0" applyFont="1" applyFill="1" applyBorder="1"/>
    <xf numFmtId="0" fontId="35" fillId="5" borderId="40" xfId="0" applyFont="1" applyFill="1" applyBorder="1" applyAlignment="1">
      <alignment horizontal="left"/>
    </xf>
    <xf numFmtId="0" fontId="35" fillId="5" borderId="44" xfId="0" applyFont="1" applyFill="1" applyBorder="1" applyAlignment="1">
      <alignment horizontal="left"/>
    </xf>
    <xf numFmtId="0" fontId="36" fillId="5" borderId="30" xfId="0" applyFont="1" applyFill="1" applyBorder="1" applyAlignment="1">
      <alignment horizontal="left"/>
    </xf>
    <xf numFmtId="0" fontId="35" fillId="5" borderId="67" xfId="0" applyFont="1" applyFill="1" applyBorder="1"/>
    <xf numFmtId="0" fontId="35" fillId="5" borderId="30" xfId="0" applyFont="1" applyFill="1" applyBorder="1" applyAlignment="1">
      <alignment horizontal="left"/>
    </xf>
    <xf numFmtId="0" fontId="36" fillId="5" borderId="40" xfId="0" applyFont="1" applyFill="1" applyBorder="1" applyAlignment="1">
      <alignment horizontal="left"/>
    </xf>
    <xf numFmtId="0" fontId="36" fillId="5" borderId="37" xfId="0" applyFont="1" applyFill="1" applyBorder="1" applyAlignment="1">
      <alignment horizontal="left"/>
    </xf>
    <xf numFmtId="0" fontId="35" fillId="5" borderId="73" xfId="0" applyFont="1" applyFill="1" applyBorder="1" applyAlignment="1">
      <alignment horizontal="left"/>
    </xf>
    <xf numFmtId="0" fontId="38" fillId="5" borderId="44" xfId="0" applyFont="1" applyFill="1" applyBorder="1" applyAlignment="1">
      <alignment horizontal="left"/>
    </xf>
    <xf numFmtId="49" fontId="36" fillId="5" borderId="30" xfId="0" applyNumberFormat="1" applyFont="1" applyFill="1" applyBorder="1"/>
    <xf numFmtId="0" fontId="36" fillId="5" borderId="67" xfId="0" applyFont="1" applyFill="1" applyBorder="1" applyAlignment="1">
      <alignment horizontal="left"/>
    </xf>
    <xf numFmtId="0" fontId="36" fillId="5" borderId="34" xfId="0" applyFont="1" applyFill="1" applyBorder="1"/>
    <xf numFmtId="0" fontId="36" fillId="5" borderId="44" xfId="0" applyFont="1" applyFill="1" applyBorder="1"/>
    <xf numFmtId="0" fontId="36" fillId="5" borderId="30" xfId="0" applyFont="1" applyFill="1" applyBorder="1"/>
    <xf numFmtId="0" fontId="41" fillId="5" borderId="67" xfId="0" applyFont="1" applyFill="1" applyBorder="1" applyAlignment="1">
      <alignment horizontal="left"/>
    </xf>
    <xf numFmtId="0" fontId="36" fillId="5" borderId="34" xfId="0" applyFont="1" applyFill="1" applyBorder="1" applyAlignment="1">
      <alignment horizontal="left"/>
    </xf>
    <xf numFmtId="0" fontId="4" fillId="5" borderId="33" xfId="0" applyFont="1" applyFill="1" applyBorder="1"/>
    <xf numFmtId="0" fontId="14" fillId="5" borderId="76" xfId="0" applyFont="1" applyFill="1" applyBorder="1" applyAlignment="1">
      <alignment horizontal="left" vertical="top"/>
    </xf>
    <xf numFmtId="0" fontId="35" fillId="5" borderId="24" xfId="0" applyFont="1" applyFill="1" applyBorder="1"/>
    <xf numFmtId="0" fontId="45" fillId="5" borderId="4" xfId="0" applyFont="1" applyFill="1" applyBorder="1" applyAlignment="1">
      <alignment horizontal="left" vertical="top"/>
    </xf>
    <xf numFmtId="0" fontId="45" fillId="5" borderId="15" xfId="0" applyFont="1" applyFill="1" applyBorder="1" applyAlignment="1">
      <alignment horizontal="left" vertical="top"/>
    </xf>
    <xf numFmtId="0" fontId="46" fillId="5" borderId="15" xfId="0" applyFont="1" applyFill="1" applyBorder="1" applyAlignment="1">
      <alignment horizontal="left" vertical="top"/>
    </xf>
    <xf numFmtId="0" fontId="45" fillId="5" borderId="21" xfId="0" applyFont="1" applyFill="1" applyBorder="1" applyAlignment="1">
      <alignment horizontal="left" vertical="top"/>
    </xf>
    <xf numFmtId="0" fontId="46" fillId="5" borderId="39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6" fillId="5" borderId="21" xfId="0" applyFont="1" applyFill="1" applyBorder="1" applyAlignment="1">
      <alignment horizontal="left" vertical="top"/>
    </xf>
    <xf numFmtId="49" fontId="46" fillId="5" borderId="17" xfId="0" applyNumberFormat="1" applyFont="1" applyFill="1" applyBorder="1" applyAlignment="1">
      <alignment horizontal="left" vertical="top"/>
    </xf>
    <xf numFmtId="0" fontId="43" fillId="0" borderId="70" xfId="0" applyFont="1" applyBorder="1" applyAlignment="1">
      <alignment horizontal="left"/>
    </xf>
    <xf numFmtId="0" fontId="33" fillId="0" borderId="22" xfId="0" applyFont="1" applyBorder="1"/>
    <xf numFmtId="0" fontId="5" fillId="0" borderId="63" xfId="0" applyFont="1" applyBorder="1" applyAlignment="1">
      <alignment wrapText="1"/>
    </xf>
    <xf numFmtId="0" fontId="4" fillId="0" borderId="75" xfId="0" applyFont="1" applyBorder="1"/>
    <xf numFmtId="0" fontId="5" fillId="0" borderId="48" xfId="0" applyFont="1" applyBorder="1" applyAlignment="1">
      <alignment wrapText="1"/>
    </xf>
    <xf numFmtId="0" fontId="24" fillId="0" borderId="58" xfId="0" applyFont="1" applyBorder="1" applyAlignment="1"/>
    <xf numFmtId="0" fontId="0" fillId="0" borderId="25" xfId="0" applyFill="1" applyBorder="1"/>
    <xf numFmtId="0" fontId="45" fillId="5" borderId="53" xfId="0" applyFont="1" applyFill="1" applyBorder="1" applyAlignment="1">
      <alignment horizontal="left" vertical="top"/>
    </xf>
    <xf numFmtId="0" fontId="45" fillId="5" borderId="74" xfId="0" applyFont="1" applyFill="1" applyBorder="1" applyAlignment="1">
      <alignment horizontal="left" vertical="top"/>
    </xf>
    <xf numFmtId="0" fontId="45" fillId="5" borderId="47" xfId="0" applyFont="1" applyFill="1" applyBorder="1" applyAlignment="1">
      <alignment horizontal="left" vertical="top"/>
    </xf>
    <xf numFmtId="0" fontId="14" fillId="0" borderId="29" xfId="0" applyFont="1" applyBorder="1" applyAlignment="1">
      <alignment horizontal="left" vertical="top"/>
    </xf>
    <xf numFmtId="0" fontId="46" fillId="5" borderId="74" xfId="0" applyFont="1" applyFill="1" applyBorder="1" applyAlignment="1">
      <alignment horizontal="left" vertical="top"/>
    </xf>
    <xf numFmtId="0" fontId="45" fillId="5" borderId="76" xfId="0" applyFont="1" applyFill="1" applyBorder="1" applyAlignment="1">
      <alignment horizontal="left" vertical="top"/>
    </xf>
    <xf numFmtId="0" fontId="46" fillId="5" borderId="47" xfId="0" applyFont="1" applyFill="1" applyBorder="1" applyAlignment="1">
      <alignment horizontal="left" vertical="top"/>
    </xf>
    <xf numFmtId="0" fontId="46" fillId="5" borderId="18" xfId="0" applyFont="1" applyFill="1" applyBorder="1" applyAlignment="1">
      <alignment horizontal="left" vertical="top"/>
    </xf>
    <xf numFmtId="0" fontId="45" fillId="5" borderId="18" xfId="0" applyFont="1" applyFill="1" applyBorder="1" applyAlignment="1">
      <alignment horizontal="left" vertical="top"/>
    </xf>
    <xf numFmtId="0" fontId="46" fillId="5" borderId="76" xfId="0" applyFont="1" applyFill="1" applyBorder="1" applyAlignment="1">
      <alignment horizontal="left" vertical="top"/>
    </xf>
    <xf numFmtId="0" fontId="45" fillId="5" borderId="69" xfId="0" applyFont="1" applyFill="1" applyBorder="1" applyAlignment="1">
      <alignment horizontal="left" vertical="top"/>
    </xf>
    <xf numFmtId="0" fontId="46" fillId="5" borderId="53" xfId="0" applyFont="1" applyFill="1" applyBorder="1" applyAlignment="1">
      <alignment horizontal="left" vertical="top"/>
    </xf>
    <xf numFmtId="49" fontId="46" fillId="5" borderId="74" xfId="0" applyNumberFormat="1" applyFont="1" applyFill="1" applyBorder="1" applyAlignment="1">
      <alignment horizontal="left" vertical="top"/>
    </xf>
    <xf numFmtId="0" fontId="11" fillId="0" borderId="57" xfId="0" applyFont="1" applyBorder="1"/>
    <xf numFmtId="0" fontId="31" fillId="0" borderId="68" xfId="0" applyFont="1" applyFill="1" applyBorder="1" applyAlignment="1">
      <alignment horizontal="left"/>
    </xf>
    <xf numFmtId="0" fontId="31" fillId="0" borderId="23" xfId="0" applyFont="1" applyBorder="1"/>
    <xf numFmtId="0" fontId="31" fillId="0" borderId="68" xfId="0" applyFont="1" applyBorder="1" applyAlignment="1">
      <alignment horizontal="left"/>
    </xf>
    <xf numFmtId="0" fontId="31" fillId="0" borderId="23" xfId="0" applyFont="1" applyBorder="1" applyAlignment="1">
      <alignment horizontal="left"/>
    </xf>
    <xf numFmtId="16" fontId="31" fillId="0" borderId="19" xfId="0" applyNumberFormat="1" applyFont="1" applyBorder="1" applyAlignment="1">
      <alignment horizontal="left"/>
    </xf>
    <xf numFmtId="0" fontId="10" fillId="0" borderId="35" xfId="0" applyFont="1" applyFill="1" applyBorder="1"/>
    <xf numFmtId="0" fontId="4" fillId="0" borderId="22" xfId="0" applyFont="1" applyBorder="1"/>
    <xf numFmtId="0" fontId="4" fillId="0" borderId="71" xfId="0" applyFont="1" applyBorder="1"/>
    <xf numFmtId="0" fontId="11" fillId="0" borderId="35" xfId="0" applyFont="1" applyBorder="1"/>
    <xf numFmtId="0" fontId="11" fillId="0" borderId="9" xfId="0" applyFont="1" applyBorder="1"/>
    <xf numFmtId="0" fontId="37" fillId="0" borderId="51" xfId="0" applyFont="1" applyBorder="1" applyAlignment="1">
      <alignment horizontal="center" vertical="center" textRotation="90"/>
    </xf>
    <xf numFmtId="0" fontId="31" fillId="0" borderId="2" xfId="0" applyFont="1" applyFill="1" applyBorder="1" applyAlignment="1">
      <alignment horizontal="left"/>
    </xf>
    <xf numFmtId="1" fontId="32" fillId="0" borderId="9" xfId="0" applyNumberFormat="1" applyFont="1" applyBorder="1" applyAlignment="1">
      <alignment wrapText="1"/>
    </xf>
    <xf numFmtId="1" fontId="32" fillId="0" borderId="1" xfId="0" applyNumberFormat="1" applyFont="1" applyBorder="1" applyAlignment="1">
      <alignment wrapText="1"/>
    </xf>
    <xf numFmtId="1" fontId="32" fillId="0" borderId="15" xfId="0" applyNumberFormat="1" applyFont="1" applyBorder="1" applyAlignment="1">
      <alignment wrapText="1"/>
    </xf>
    <xf numFmtId="1" fontId="32" fillId="0" borderId="4" xfId="0" applyNumberFormat="1" applyFont="1" applyBorder="1" applyAlignment="1">
      <alignment wrapText="1"/>
    </xf>
    <xf numFmtId="1" fontId="32" fillId="0" borderId="15" xfId="0" applyNumberFormat="1" applyFont="1" applyFill="1" applyBorder="1" applyAlignment="1">
      <alignment wrapText="1"/>
    </xf>
    <xf numFmtId="1" fontId="36" fillId="0" borderId="15" xfId="0" applyNumberFormat="1" applyFont="1" applyBorder="1" applyAlignment="1">
      <alignment wrapText="1"/>
    </xf>
    <xf numFmtId="1" fontId="0" fillId="0" borderId="0" xfId="0" applyNumberFormat="1"/>
    <xf numFmtId="0" fontId="31" fillId="0" borderId="16" xfId="0" applyFont="1" applyFill="1" applyBorder="1" applyAlignment="1">
      <alignment horizontal="left"/>
    </xf>
    <xf numFmtId="0" fontId="0" fillId="0" borderId="0" xfId="0"/>
    <xf numFmtId="0" fontId="31" fillId="0" borderId="16" xfId="0" applyFont="1" applyBorder="1" applyAlignment="1">
      <alignment horizontal="left"/>
    </xf>
    <xf numFmtId="1" fontId="32" fillId="0" borderId="1" xfId="0" applyNumberFormat="1" applyFont="1" applyBorder="1" applyAlignment="1">
      <alignment wrapText="1"/>
    </xf>
    <xf numFmtId="1" fontId="32" fillId="0" borderId="1" xfId="0" applyNumberFormat="1" applyFont="1" applyBorder="1" applyAlignment="1">
      <alignment wrapText="1"/>
    </xf>
    <xf numFmtId="1" fontId="32" fillId="0" borderId="1" xfId="0" applyNumberFormat="1" applyFont="1" applyBorder="1" applyAlignment="1">
      <alignment wrapText="1"/>
    </xf>
    <xf numFmtId="0" fontId="31" fillId="0" borderId="44" xfId="0" applyFont="1" applyBorder="1"/>
    <xf numFmtId="1" fontId="32" fillId="0" borderId="1" xfId="0" applyNumberFormat="1" applyFont="1" applyBorder="1" applyAlignment="1">
      <alignment wrapText="1"/>
    </xf>
    <xf numFmtId="1" fontId="32" fillId="0" borderId="1" xfId="0" applyNumberFormat="1" applyFont="1" applyBorder="1" applyAlignment="1">
      <alignment wrapText="1"/>
    </xf>
    <xf numFmtId="1" fontId="32" fillId="0" borderId="1" xfId="0" applyNumberFormat="1" applyFont="1" applyBorder="1" applyAlignment="1">
      <alignment wrapText="1"/>
    </xf>
    <xf numFmtId="1" fontId="32" fillId="0" borderId="1" xfId="0" applyNumberFormat="1" applyFont="1" applyBorder="1" applyAlignment="1">
      <alignment wrapText="1"/>
    </xf>
    <xf numFmtId="0" fontId="20" fillId="0" borderId="0" xfId="0" applyFont="1" applyBorder="1" applyAlignment="1">
      <alignment horizontal="center" vertical="top"/>
    </xf>
    <xf numFmtId="0" fontId="37" fillId="0" borderId="14" xfId="0" applyFont="1" applyBorder="1" applyAlignment="1">
      <alignment horizontal="center" vertical="center" textRotation="90"/>
    </xf>
    <xf numFmtId="0" fontId="37" fillId="0" borderId="35" xfId="0" applyFont="1" applyBorder="1" applyAlignment="1">
      <alignment horizontal="center" vertical="center" textRotation="90"/>
    </xf>
    <xf numFmtId="0" fontId="0" fillId="0" borderId="0" xfId="0"/>
    <xf numFmtId="1" fontId="32" fillId="0" borderId="1" xfId="0" applyNumberFormat="1" applyFont="1" applyBorder="1" applyAlignment="1">
      <alignment wrapText="1"/>
    </xf>
    <xf numFmtId="0" fontId="10" fillId="0" borderId="71" xfId="0" applyFont="1" applyBorder="1" applyAlignment="1">
      <alignment horizontal="center" vertical="top"/>
    </xf>
    <xf numFmtId="0" fontId="17" fillId="0" borderId="0" xfId="0" applyFont="1" applyBorder="1"/>
    <xf numFmtId="0" fontId="2" fillId="0" borderId="0" xfId="0" applyFont="1" applyBorder="1" applyAlignment="1"/>
    <xf numFmtId="0" fontId="33" fillId="0" borderId="60" xfId="0" applyFont="1" applyBorder="1"/>
    <xf numFmtId="0" fontId="10" fillId="0" borderId="13" xfId="0" applyFont="1" applyFill="1" applyBorder="1"/>
    <xf numFmtId="0" fontId="32" fillId="0" borderId="45" xfId="0" applyFont="1" applyBorder="1"/>
    <xf numFmtId="0" fontId="12" fillId="0" borderId="56" xfId="0" applyFont="1" applyFill="1" applyBorder="1" applyAlignment="1">
      <alignment horizontal="center"/>
    </xf>
    <xf numFmtId="1" fontId="32" fillId="0" borderId="21" xfId="0" applyNumberFormat="1" applyFont="1" applyBorder="1" applyAlignment="1">
      <alignment wrapText="1"/>
    </xf>
    <xf numFmtId="1" fontId="32" fillId="0" borderId="24" xfId="0" applyNumberFormat="1" applyFont="1" applyBorder="1" applyAlignment="1">
      <alignment wrapText="1"/>
    </xf>
    <xf numFmtId="1" fontId="32" fillId="0" borderId="33" xfId="0" applyNumberFormat="1" applyFont="1" applyBorder="1" applyAlignment="1">
      <alignment wrapText="1"/>
    </xf>
    <xf numFmtId="1" fontId="36" fillId="0" borderId="4" xfId="0" applyNumberFormat="1" applyFont="1" applyBorder="1" applyAlignment="1">
      <alignment wrapText="1"/>
    </xf>
    <xf numFmtId="0" fontId="11" fillId="0" borderId="14" xfId="0" applyFont="1" applyBorder="1"/>
    <xf numFmtId="16" fontId="31" fillId="0" borderId="2" xfId="0" applyNumberFormat="1" applyFont="1" applyBorder="1" applyAlignment="1">
      <alignment horizontal="left"/>
    </xf>
    <xf numFmtId="0" fontId="32" fillId="0" borderId="46" xfId="0" applyFont="1" applyBorder="1"/>
    <xf numFmtId="1" fontId="32" fillId="0" borderId="8" xfId="0" applyNumberFormat="1" applyFont="1" applyBorder="1" applyAlignment="1">
      <alignment wrapText="1"/>
    </xf>
    <xf numFmtId="1" fontId="32" fillId="0" borderId="27" xfId="0" applyNumberFormat="1" applyFont="1" applyBorder="1" applyAlignment="1">
      <alignment wrapText="1"/>
    </xf>
    <xf numFmtId="1" fontId="32" fillId="0" borderId="72" xfId="0" applyNumberFormat="1" applyFont="1" applyBorder="1" applyAlignment="1">
      <alignment wrapText="1"/>
    </xf>
    <xf numFmtId="1" fontId="32" fillId="0" borderId="12" xfId="0" applyNumberFormat="1" applyFont="1" applyBorder="1" applyAlignment="1">
      <alignment wrapText="1"/>
    </xf>
    <xf numFmtId="0" fontId="31" fillId="0" borderId="44" xfId="0" applyFont="1" applyFill="1" applyBorder="1" applyAlignment="1">
      <alignment horizontal="left"/>
    </xf>
    <xf numFmtId="0" fontId="31" fillId="0" borderId="30" xfId="0" applyFont="1" applyBorder="1" applyAlignment="1">
      <alignment horizontal="left"/>
    </xf>
    <xf numFmtId="0" fontId="31" fillId="0" borderId="30" xfId="0" applyFont="1" applyBorder="1"/>
    <xf numFmtId="0" fontId="31" fillId="0" borderId="40" xfId="0" applyFont="1" applyBorder="1"/>
    <xf numFmtId="0" fontId="31" fillId="0" borderId="44" xfId="0" applyFont="1" applyBorder="1" applyAlignment="1">
      <alignment horizontal="left"/>
    </xf>
    <xf numFmtId="0" fontId="31" fillId="0" borderId="30" xfId="0" applyFont="1" applyFill="1" applyBorder="1" applyAlignment="1">
      <alignment horizontal="left"/>
    </xf>
    <xf numFmtId="0" fontId="31" fillId="0" borderId="40" xfId="0" applyFont="1" applyBorder="1" applyAlignment="1">
      <alignment horizontal="left"/>
    </xf>
    <xf numFmtId="0" fontId="31" fillId="0" borderId="67" xfId="0" applyFont="1" applyBorder="1"/>
    <xf numFmtId="0" fontId="31" fillId="0" borderId="34" xfId="0" applyFont="1" applyBorder="1" applyAlignment="1">
      <alignment horizontal="left"/>
    </xf>
    <xf numFmtId="0" fontId="31" fillId="0" borderId="67" xfId="0" applyFont="1" applyFill="1" applyBorder="1" applyAlignment="1">
      <alignment horizontal="left"/>
    </xf>
    <xf numFmtId="0" fontId="31" fillId="0" borderId="67" xfId="0" applyFont="1" applyBorder="1" applyAlignment="1">
      <alignment horizontal="left"/>
    </xf>
    <xf numFmtId="0" fontId="31" fillId="0" borderId="19" xfId="0" applyFont="1" applyFill="1" applyBorder="1" applyAlignment="1">
      <alignment horizontal="left"/>
    </xf>
    <xf numFmtId="0" fontId="31" fillId="0" borderId="34" xfId="0" applyFont="1" applyFill="1" applyBorder="1" applyAlignment="1">
      <alignment horizontal="left"/>
    </xf>
    <xf numFmtId="0" fontId="43" fillId="0" borderId="67" xfId="0" applyFont="1" applyBorder="1"/>
    <xf numFmtId="0" fontId="10" fillId="0" borderId="5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1" fontId="36" fillId="0" borderId="9" xfId="0" applyNumberFormat="1" applyFont="1" applyBorder="1" applyAlignment="1">
      <alignment wrapText="1"/>
    </xf>
    <xf numFmtId="0" fontId="12" fillId="0" borderId="62" xfId="0" applyFont="1" applyFill="1" applyBorder="1" applyAlignment="1">
      <alignment horizontal="center"/>
    </xf>
    <xf numFmtId="0" fontId="13" fillId="0" borderId="30" xfId="0" applyFont="1" applyBorder="1"/>
    <xf numFmtId="0" fontId="31" fillId="0" borderId="40" xfId="0" applyFont="1" applyFill="1" applyBorder="1" applyAlignment="1">
      <alignment horizontal="left"/>
    </xf>
    <xf numFmtId="0" fontId="13" fillId="0" borderId="44" xfId="0" applyFont="1" applyBorder="1"/>
    <xf numFmtId="0" fontId="13" fillId="0" borderId="34" xfId="0" applyFont="1" applyBorder="1"/>
    <xf numFmtId="0" fontId="31" fillId="0" borderId="23" xfId="0" applyFont="1" applyFill="1" applyBorder="1" applyAlignment="1">
      <alignment horizontal="left"/>
    </xf>
    <xf numFmtId="0" fontId="12" fillId="0" borderId="39" xfId="0" applyFont="1" applyFill="1" applyBorder="1" applyAlignment="1">
      <alignment horizontal="center"/>
    </xf>
    <xf numFmtId="0" fontId="23" fillId="0" borderId="9" xfId="0" applyFont="1" applyBorder="1" applyAlignment="1">
      <alignment wrapText="1"/>
    </xf>
    <xf numFmtId="0" fontId="23" fillId="0" borderId="9" xfId="0" applyFont="1" applyBorder="1" applyAlignment="1">
      <alignment horizontal="right" wrapText="1"/>
    </xf>
    <xf numFmtId="0" fontId="23" fillId="0" borderId="8" xfId="0" applyFont="1" applyBorder="1" applyAlignment="1">
      <alignment horizontal="right" wrapText="1"/>
    </xf>
    <xf numFmtId="1" fontId="32" fillId="0" borderId="9" xfId="0" applyNumberFormat="1" applyFont="1" applyFill="1" applyBorder="1" applyAlignment="1">
      <alignment wrapText="1"/>
    </xf>
    <xf numFmtId="0" fontId="23" fillId="0" borderId="12" xfId="0" applyFont="1" applyBorder="1" applyAlignment="1">
      <alignment horizontal="right" wrapText="1"/>
    </xf>
    <xf numFmtId="1" fontId="32" fillId="0" borderId="15" xfId="0" applyNumberFormat="1" applyFont="1" applyBorder="1" applyAlignment="1">
      <alignment horizontal="left" wrapText="1"/>
    </xf>
    <xf numFmtId="0" fontId="31" fillId="0" borderId="2" xfId="0" applyFont="1" applyBorder="1"/>
    <xf numFmtId="1" fontId="32" fillId="0" borderId="4" xfId="0" applyNumberFormat="1" applyFont="1" applyBorder="1" applyAlignment="1">
      <alignment horizontal="left" wrapText="1"/>
    </xf>
    <xf numFmtId="1" fontId="32" fillId="0" borderId="15" xfId="0" applyNumberFormat="1" applyFont="1" applyFill="1" applyBorder="1" applyAlignment="1">
      <alignment horizontal="left" wrapText="1"/>
    </xf>
    <xf numFmtId="1" fontId="32" fillId="0" borderId="4" xfId="0" applyNumberFormat="1" applyFont="1" applyBorder="1" applyAlignment="1">
      <alignment horizontal="left"/>
    </xf>
    <xf numFmtId="1" fontId="32" fillId="0" borderId="15" xfId="0" applyNumberFormat="1" applyFont="1" applyBorder="1" applyAlignment="1">
      <alignment horizontal="left"/>
    </xf>
    <xf numFmtId="0" fontId="31" fillId="0" borderId="68" xfId="0" applyFont="1" applyBorder="1"/>
    <xf numFmtId="1" fontId="32" fillId="0" borderId="33" xfId="0" applyNumberFormat="1" applyFont="1" applyBorder="1" applyAlignment="1">
      <alignment horizontal="left" wrapText="1"/>
    </xf>
    <xf numFmtId="1" fontId="32" fillId="0" borderId="9" xfId="0" applyNumberFormat="1" applyFont="1" applyBorder="1" applyAlignment="1">
      <alignment horizontal="left" wrapText="1"/>
    </xf>
    <xf numFmtId="1" fontId="32" fillId="0" borderId="12" xfId="0" applyNumberFormat="1" applyFont="1" applyBorder="1" applyAlignment="1">
      <alignment horizontal="left" wrapText="1"/>
    </xf>
    <xf numFmtId="0" fontId="10" fillId="0" borderId="13" xfId="0" applyFont="1" applyFill="1" applyBorder="1" applyAlignment="1">
      <alignment horizontal="center"/>
    </xf>
    <xf numFmtId="1" fontId="32" fillId="0" borderId="4" xfId="0" applyNumberFormat="1" applyFont="1" applyBorder="1"/>
    <xf numFmtId="1" fontId="32" fillId="0" borderId="15" xfId="0" applyNumberFormat="1" applyFont="1" applyBorder="1"/>
    <xf numFmtId="1" fontId="32" fillId="0" borderId="8" xfId="0" applyNumberFormat="1" applyFont="1" applyBorder="1"/>
    <xf numFmtId="1" fontId="32" fillId="0" borderId="9" xfId="0" applyNumberFormat="1" applyFont="1" applyBorder="1"/>
    <xf numFmtId="0" fontId="31" fillId="0" borderId="34" xfId="0" applyFont="1" applyBorder="1"/>
    <xf numFmtId="0" fontId="31" fillId="0" borderId="19" xfId="0" applyFont="1" applyBorder="1"/>
    <xf numFmtId="1" fontId="32" fillId="0" borderId="8" xfId="0" applyNumberFormat="1" applyFont="1" applyBorder="1" applyAlignment="1">
      <alignment horizontal="left" vertical="top"/>
    </xf>
    <xf numFmtId="1" fontId="32" fillId="0" borderId="9" xfId="0" applyNumberFormat="1" applyFont="1" applyBorder="1" applyAlignment="1">
      <alignment horizontal="left" vertical="top"/>
    </xf>
    <xf numFmtId="0" fontId="31" fillId="5" borderId="30" xfId="0" applyFont="1" applyFill="1" applyBorder="1" applyAlignment="1">
      <alignment horizontal="left"/>
    </xf>
    <xf numFmtId="1" fontId="36" fillId="0" borderId="33" xfId="0" applyNumberFormat="1" applyFont="1" applyBorder="1" applyAlignment="1">
      <alignment wrapText="1"/>
    </xf>
    <xf numFmtId="1" fontId="32" fillId="0" borderId="33" xfId="0" applyNumberFormat="1" applyFont="1" applyBorder="1" applyAlignment="1">
      <alignment horizontal="left"/>
    </xf>
    <xf numFmtId="1" fontId="36" fillId="0" borderId="8" xfId="0" applyNumberFormat="1" applyFont="1" applyBorder="1" applyAlignment="1">
      <alignment wrapText="1"/>
    </xf>
    <xf numFmtId="1" fontId="32" fillId="0" borderId="8" xfId="0" applyNumberFormat="1" applyFont="1" applyBorder="1" applyAlignment="1">
      <alignment horizontal="left"/>
    </xf>
    <xf numFmtId="1" fontId="32" fillId="0" borderId="9" xfId="0" applyNumberFormat="1" applyFont="1" applyBorder="1" applyAlignment="1">
      <alignment horizontal="left"/>
    </xf>
    <xf numFmtId="0" fontId="4" fillId="0" borderId="40" xfId="0" applyFont="1" applyBorder="1"/>
    <xf numFmtId="0" fontId="4" fillId="0" borderId="73" xfId="0" applyFont="1" applyBorder="1"/>
    <xf numFmtId="0" fontId="17" fillId="0" borderId="73" xfId="0" applyFont="1" applyBorder="1"/>
    <xf numFmtId="0" fontId="2" fillId="0" borderId="66" xfId="0" applyFont="1" applyBorder="1" applyAlignment="1"/>
    <xf numFmtId="0" fontId="32" fillId="0" borderId="39" xfId="0" applyFont="1" applyBorder="1"/>
    <xf numFmtId="0" fontId="4" fillId="5" borderId="50" xfId="0" applyFont="1" applyFill="1" applyBorder="1"/>
    <xf numFmtId="0" fontId="4" fillId="5" borderId="58" xfId="0" applyFont="1" applyFill="1" applyBorder="1"/>
    <xf numFmtId="0" fontId="45" fillId="2" borderId="1" xfId="0" applyFont="1" applyFill="1" applyBorder="1" applyAlignment="1">
      <alignment horizontal="left" vertical="top"/>
    </xf>
    <xf numFmtId="0" fontId="43" fillId="5" borderId="49" xfId="0" applyFont="1" applyFill="1" applyBorder="1"/>
    <xf numFmtId="0" fontId="4" fillId="5" borderId="41" xfId="0" applyFont="1" applyFill="1" applyBorder="1"/>
    <xf numFmtId="0" fontId="36" fillId="2" borderId="1" xfId="0" applyFont="1" applyFill="1" applyBorder="1" applyAlignment="1">
      <alignment horizontal="left"/>
    </xf>
    <xf numFmtId="0" fontId="46" fillId="2" borderId="1" xfId="0" applyFont="1" applyFill="1" applyBorder="1" applyAlignment="1">
      <alignment horizontal="left" vertical="top"/>
    </xf>
    <xf numFmtId="0" fontId="35" fillId="2" borderId="1" xfId="0" applyFont="1" applyFill="1" applyBorder="1"/>
    <xf numFmtId="0" fontId="36" fillId="2" borderId="20" xfId="0" applyFont="1" applyFill="1" applyBorder="1" applyAlignment="1">
      <alignment horizontal="left"/>
    </xf>
    <xf numFmtId="0" fontId="43" fillId="5" borderId="43" xfId="0" applyFont="1" applyFill="1" applyBorder="1"/>
    <xf numFmtId="0" fontId="43" fillId="5" borderId="51" xfId="0" applyFont="1" applyFill="1" applyBorder="1"/>
    <xf numFmtId="0" fontId="36" fillId="2" borderId="16" xfId="0" applyFont="1" applyFill="1" applyBorder="1" applyAlignment="1">
      <alignment horizontal="left"/>
    </xf>
    <xf numFmtId="0" fontId="46" fillId="2" borderId="30" xfId="0" applyFont="1" applyFill="1" applyBorder="1" applyAlignment="1">
      <alignment horizontal="left" vertical="top"/>
    </xf>
    <xf numFmtId="0" fontId="4" fillId="2" borderId="51" xfId="0" applyFont="1" applyFill="1" applyBorder="1"/>
    <xf numFmtId="0" fontId="4" fillId="2" borderId="50" xfId="0" applyFont="1" applyFill="1" applyBorder="1"/>
    <xf numFmtId="49" fontId="35" fillId="2" borderId="1" xfId="0" applyNumberFormat="1" applyFont="1" applyFill="1" applyBorder="1"/>
    <xf numFmtId="49" fontId="45" fillId="2" borderId="1" xfId="0" applyNumberFormat="1" applyFont="1" applyFill="1" applyBorder="1" applyAlignment="1">
      <alignment horizontal="left" vertical="top"/>
    </xf>
    <xf numFmtId="0" fontId="46" fillId="2" borderId="20" xfId="0" applyFont="1" applyFill="1" applyBorder="1" applyAlignment="1">
      <alignment horizontal="left" vertical="top"/>
    </xf>
    <xf numFmtId="0" fontId="36" fillId="2" borderId="1" xfId="0" applyFont="1" applyFill="1" applyBorder="1"/>
    <xf numFmtId="0" fontId="35" fillId="2" borderId="65" xfId="0" applyFont="1" applyFill="1" applyBorder="1" applyAlignment="1">
      <alignment horizontal="left"/>
    </xf>
    <xf numFmtId="0" fontId="45" fillId="2" borderId="73" xfId="0" applyFont="1" applyFill="1" applyBorder="1" applyAlignment="1">
      <alignment horizontal="left" vertical="top"/>
    </xf>
    <xf numFmtId="0" fontId="35" fillId="2" borderId="25" xfId="0" applyFont="1" applyFill="1" applyBorder="1" applyAlignment="1">
      <alignment horizontal="left"/>
    </xf>
    <xf numFmtId="0" fontId="45" fillId="2" borderId="25" xfId="0" applyFont="1" applyFill="1" applyBorder="1" applyAlignment="1">
      <alignment horizontal="left" vertical="top"/>
    </xf>
    <xf numFmtId="0" fontId="35" fillId="2" borderId="25" xfId="0" applyFont="1" applyFill="1" applyBorder="1"/>
    <xf numFmtId="0" fontId="45" fillId="2" borderId="18" xfId="0" applyFont="1" applyFill="1" applyBorder="1" applyAlignment="1">
      <alignment horizontal="left" vertical="top"/>
    </xf>
    <xf numFmtId="0" fontId="4" fillId="2" borderId="63" xfId="0" applyFont="1" applyFill="1" applyBorder="1"/>
    <xf numFmtId="0" fontId="4" fillId="0" borderId="50" xfId="0" applyFont="1" applyFill="1" applyBorder="1"/>
    <xf numFmtId="0" fontId="45" fillId="2" borderId="3" xfId="0" applyFont="1" applyFill="1" applyBorder="1" applyAlignment="1">
      <alignment horizontal="left" vertical="top"/>
    </xf>
    <xf numFmtId="0" fontId="46" fillId="2" borderId="74" xfId="0" applyFont="1" applyFill="1" applyBorder="1" applyAlignment="1">
      <alignment horizontal="left" vertical="top"/>
    </xf>
    <xf numFmtId="0" fontId="0" fillId="2" borderId="11" xfId="0" applyFill="1" applyBorder="1"/>
    <xf numFmtId="0" fontId="45" fillId="2" borderId="11" xfId="0" applyFont="1" applyFill="1" applyBorder="1" applyAlignment="1">
      <alignment horizontal="left" vertical="top"/>
    </xf>
    <xf numFmtId="0" fontId="35" fillId="2" borderId="19" xfId="0" applyFont="1" applyFill="1" applyBorder="1" applyAlignment="1">
      <alignment horizontal="left"/>
    </xf>
    <xf numFmtId="0" fontId="45" fillId="2" borderId="67" xfId="0" applyFont="1" applyFill="1" applyBorder="1" applyAlignment="1">
      <alignment horizontal="left" vertical="top"/>
    </xf>
    <xf numFmtId="0" fontId="36" fillId="2" borderId="3" xfId="0" applyFont="1" applyFill="1" applyBorder="1" applyAlignment="1">
      <alignment horizontal="left"/>
    </xf>
    <xf numFmtId="0" fontId="46" fillId="2" borderId="3" xfId="0" applyFont="1" applyFill="1" applyBorder="1" applyAlignment="1">
      <alignment horizontal="left" vertical="top"/>
    </xf>
    <xf numFmtId="0" fontId="36" fillId="2" borderId="3" xfId="0" applyFont="1" applyFill="1" applyBorder="1"/>
    <xf numFmtId="0" fontId="54" fillId="5" borderId="85" xfId="0" applyFont="1" applyFill="1" applyBorder="1" applyAlignment="1">
      <alignment horizontal="left" vertical="top"/>
    </xf>
    <xf numFmtId="0" fontId="53" fillId="5" borderId="85" xfId="0" applyFont="1" applyFill="1" applyBorder="1" applyAlignment="1">
      <alignment horizontal="left"/>
    </xf>
    <xf numFmtId="0" fontId="53" fillId="5" borderId="85" xfId="0" applyFont="1" applyFill="1" applyBorder="1"/>
    <xf numFmtId="0" fontId="54" fillId="5" borderId="82" xfId="0" applyFont="1" applyFill="1" applyBorder="1" applyAlignment="1">
      <alignment horizontal="left" vertical="top"/>
    </xf>
    <xf numFmtId="0" fontId="53" fillId="5" borderId="82" xfId="0" applyFont="1" applyFill="1" applyBorder="1" applyAlignment="1">
      <alignment horizontal="left"/>
    </xf>
    <xf numFmtId="0" fontId="53" fillId="5" borderId="82" xfId="0" applyFont="1" applyFill="1" applyBorder="1"/>
    <xf numFmtId="0" fontId="54" fillId="5" borderId="86" xfId="0" applyFont="1" applyFill="1" applyBorder="1" applyAlignment="1">
      <alignment horizontal="left" vertical="top"/>
    </xf>
    <xf numFmtId="0" fontId="53" fillId="5" borderId="86" xfId="0" applyFont="1" applyFill="1" applyBorder="1" applyAlignment="1">
      <alignment horizontal="left"/>
    </xf>
    <xf numFmtId="0" fontId="52" fillId="5" borderId="89" xfId="0" applyFont="1" applyFill="1" applyBorder="1"/>
    <xf numFmtId="49" fontId="53" fillId="5" borderId="82" xfId="0" applyNumberFormat="1" applyFont="1" applyFill="1" applyBorder="1"/>
    <xf numFmtId="0" fontId="53" fillId="5" borderId="84" xfId="0" applyFont="1" applyFill="1" applyBorder="1"/>
    <xf numFmtId="0" fontId="54" fillId="5" borderId="84" xfId="0" applyFont="1" applyFill="1" applyBorder="1" applyAlignment="1">
      <alignment horizontal="left" vertical="top"/>
    </xf>
    <xf numFmtId="0" fontId="53" fillId="5" borderId="84" xfId="0" applyFont="1" applyFill="1" applyBorder="1" applyAlignment="1">
      <alignment horizontal="left"/>
    </xf>
    <xf numFmtId="0" fontId="54" fillId="5" borderId="83" xfId="0" applyFont="1" applyFill="1" applyBorder="1" applyAlignment="1">
      <alignment horizontal="left" vertical="top"/>
    </xf>
    <xf numFmtId="0" fontId="53" fillId="5" borderId="83" xfId="0" applyFont="1" applyFill="1" applyBorder="1" applyAlignment="1">
      <alignment horizontal="left"/>
    </xf>
    <xf numFmtId="0" fontId="53" fillId="5" borderId="83" xfId="0" applyFont="1" applyFill="1" applyBorder="1"/>
    <xf numFmtId="0" fontId="54" fillId="5" borderId="87" xfId="0" applyFont="1" applyFill="1" applyBorder="1" applyAlignment="1">
      <alignment horizontal="left" vertical="top"/>
    </xf>
    <xf numFmtId="0" fontId="53" fillId="5" borderId="87" xfId="0" applyFont="1" applyFill="1" applyBorder="1"/>
    <xf numFmtId="0" fontId="54" fillId="5" borderId="95" xfId="0" applyFont="1" applyFill="1" applyBorder="1" applyAlignment="1">
      <alignment horizontal="left" vertical="top"/>
    </xf>
    <xf numFmtId="0" fontId="53" fillId="5" borderId="95" xfId="0" applyFont="1" applyFill="1" applyBorder="1"/>
    <xf numFmtId="0" fontId="53" fillId="5" borderId="95" xfId="0" applyFont="1" applyFill="1" applyBorder="1" applyAlignment="1">
      <alignment horizontal="left"/>
    </xf>
    <xf numFmtId="49" fontId="53" fillId="5" borderId="95" xfId="0" applyNumberFormat="1" applyFont="1" applyFill="1" applyBorder="1"/>
    <xf numFmtId="49" fontId="54" fillId="5" borderId="85" xfId="0" applyNumberFormat="1" applyFont="1" applyFill="1" applyBorder="1" applyAlignment="1">
      <alignment horizontal="left" vertical="top"/>
    </xf>
    <xf numFmtId="0" fontId="55" fillId="5" borderId="85" xfId="0" applyFont="1" applyFill="1" applyBorder="1"/>
    <xf numFmtId="0" fontId="52" fillId="5" borderId="93" xfId="0" applyFont="1" applyFill="1" applyBorder="1"/>
    <xf numFmtId="0" fontId="55" fillId="5" borderId="83" xfId="0" applyFont="1" applyFill="1" applyBorder="1"/>
    <xf numFmtId="0" fontId="58" fillId="5" borderId="86" xfId="0" applyFont="1" applyFill="1" applyBorder="1"/>
    <xf numFmtId="0" fontId="52" fillId="5" borderId="92" xfId="0" applyFont="1" applyFill="1" applyBorder="1"/>
    <xf numFmtId="0" fontId="53" fillId="5" borderId="86" xfId="0" applyFont="1" applyFill="1" applyBorder="1"/>
    <xf numFmtId="0" fontId="53" fillId="5" borderId="86" xfId="0" applyFont="1" applyFill="1" applyBorder="1" applyAlignment="1">
      <alignment horizontal="center"/>
    </xf>
    <xf numFmtId="0" fontId="51" fillId="5" borderId="88" xfId="0" applyFont="1" applyFill="1" applyBorder="1"/>
    <xf numFmtId="0" fontId="52" fillId="5" borderId="91" xfId="0" applyFont="1" applyFill="1" applyBorder="1"/>
    <xf numFmtId="49" fontId="54" fillId="5" borderId="82" xfId="0" applyNumberFormat="1" applyFont="1" applyFill="1" applyBorder="1" applyAlignment="1">
      <alignment horizontal="left" vertical="top"/>
    </xf>
    <xf numFmtId="0" fontId="52" fillId="5" borderId="90" xfId="0" applyFont="1" applyFill="1" applyBorder="1"/>
    <xf numFmtId="0" fontId="52" fillId="5" borderId="81" xfId="0" applyFont="1" applyFill="1" applyBorder="1"/>
    <xf numFmtId="0" fontId="52" fillId="5" borderId="94" xfId="0" applyFont="1" applyFill="1" applyBorder="1"/>
    <xf numFmtId="0" fontId="56" fillId="5" borderId="86" xfId="0" applyFont="1" applyFill="1" applyBorder="1"/>
    <xf numFmtId="0" fontId="57" fillId="5" borderId="86" xfId="0" applyFont="1" applyFill="1" applyBorder="1" applyAlignment="1">
      <alignment horizontal="left" vertical="top"/>
    </xf>
    <xf numFmtId="0" fontId="55" fillId="5" borderId="95" xfId="0" applyFont="1" applyFill="1" applyBorder="1"/>
    <xf numFmtId="0" fontId="0" fillId="5" borderId="0" xfId="0" applyFill="1"/>
    <xf numFmtId="0" fontId="0" fillId="5" borderId="14" xfId="0" applyFill="1" applyBorder="1"/>
    <xf numFmtId="0" fontId="45" fillId="5" borderId="0" xfId="0" applyFont="1" applyFill="1" applyBorder="1" applyAlignment="1">
      <alignment horizontal="left" vertical="top"/>
    </xf>
    <xf numFmtId="0" fontId="0" fillId="5" borderId="0" xfId="0" applyFill="1" applyBorder="1"/>
    <xf numFmtId="0" fontId="0" fillId="5" borderId="18" xfId="0" applyFill="1" applyBorder="1"/>
    <xf numFmtId="0" fontId="0" fillId="5" borderId="14" xfId="0" applyFont="1" applyFill="1" applyBorder="1"/>
    <xf numFmtId="0" fontId="0" fillId="5" borderId="0" xfId="0" applyFont="1" applyFill="1" applyBorder="1"/>
    <xf numFmtId="0" fontId="0" fillId="5" borderId="35" xfId="0" applyFill="1" applyBorder="1"/>
    <xf numFmtId="0" fontId="0" fillId="5" borderId="31" xfId="0" applyFill="1" applyBorder="1"/>
    <xf numFmtId="0" fontId="0" fillId="5" borderId="36" xfId="0" applyFill="1" applyBorder="1"/>
    <xf numFmtId="0" fontId="45" fillId="5" borderId="0" xfId="0" applyFont="1" applyFill="1" applyAlignment="1">
      <alignment horizontal="left" vertical="top"/>
    </xf>
    <xf numFmtId="0" fontId="9" fillId="5" borderId="0" xfId="0" applyFont="1" applyFill="1" applyAlignment="1">
      <alignment horizontal="left" vertical="top"/>
    </xf>
    <xf numFmtId="0" fontId="52" fillId="5" borderId="96" xfId="0" applyFont="1" applyFill="1" applyBorder="1"/>
    <xf numFmtId="49" fontId="0" fillId="0" borderId="22" xfId="0" applyNumberFormat="1" applyBorder="1"/>
    <xf numFmtId="49" fontId="0" fillId="0" borderId="0" xfId="0" applyNumberFormat="1" applyBorder="1"/>
    <xf numFmtId="49" fontId="0" fillId="0" borderId="0" xfId="0" applyNumberFormat="1"/>
    <xf numFmtId="0" fontId="20" fillId="0" borderId="0" xfId="0" applyFont="1" applyBorder="1" applyAlignment="1">
      <alignment horizontal="center" vertical="top"/>
    </xf>
    <xf numFmtId="0" fontId="4" fillId="5" borderId="49" xfId="0" applyFont="1" applyFill="1" applyBorder="1"/>
    <xf numFmtId="0" fontId="0" fillId="5" borderId="48" xfId="0" applyFill="1" applyBorder="1"/>
    <xf numFmtId="0" fontId="2" fillId="5" borderId="28" xfId="0" applyFont="1" applyFill="1" applyBorder="1" applyAlignment="1">
      <alignment horizontal="left"/>
    </xf>
    <xf numFmtId="0" fontId="0" fillId="5" borderId="63" xfId="0" applyFill="1" applyBorder="1"/>
    <xf numFmtId="0" fontId="2" fillId="5" borderId="75" xfId="0" applyFont="1" applyFill="1" applyBorder="1" applyAlignment="1">
      <alignment horizontal="left"/>
    </xf>
    <xf numFmtId="0" fontId="1" fillId="5" borderId="78" xfId="0" applyFont="1" applyFill="1" applyBorder="1" applyAlignment="1">
      <alignment horizontal="left"/>
    </xf>
    <xf numFmtId="0" fontId="1" fillId="5" borderId="22" xfId="0" applyFont="1" applyFill="1" applyBorder="1" applyAlignment="1">
      <alignment horizontal="left"/>
    </xf>
    <xf numFmtId="0" fontId="0" fillId="5" borderId="28" xfId="0" applyFill="1" applyBorder="1" applyAlignment="1">
      <alignment horizontal="left"/>
    </xf>
    <xf numFmtId="0" fontId="0" fillId="5" borderId="78" xfId="0" applyFill="1" applyBorder="1" applyAlignment="1">
      <alignment horizontal="left"/>
    </xf>
    <xf numFmtId="0" fontId="39" fillId="5" borderId="78" xfId="0" applyFont="1" applyFill="1" applyBorder="1" applyAlignment="1">
      <alignment horizontal="left"/>
    </xf>
    <xf numFmtId="0" fontId="0" fillId="5" borderId="58" xfId="0" applyFill="1" applyBorder="1"/>
    <xf numFmtId="0" fontId="4" fillId="5" borderId="70" xfId="0" applyFont="1" applyFill="1" applyBorder="1" applyAlignment="1">
      <alignment horizontal="left"/>
    </xf>
    <xf numFmtId="0" fontId="0" fillId="5" borderId="75" xfId="0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0" fillId="5" borderId="41" xfId="0" applyFill="1" applyBorder="1"/>
    <xf numFmtId="0" fontId="7" fillId="5" borderId="38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7" fillId="5" borderId="28" xfId="0" applyFont="1" applyFill="1" applyBorder="1" applyAlignment="1">
      <alignment horizontal="left"/>
    </xf>
    <xf numFmtId="49" fontId="0" fillId="5" borderId="78" xfId="0" applyNumberFormat="1" applyFill="1" applyBorder="1"/>
    <xf numFmtId="0" fontId="0" fillId="5" borderId="70" xfId="0" applyFill="1" applyBorder="1"/>
    <xf numFmtId="0" fontId="0" fillId="5" borderId="22" xfId="0" applyFill="1" applyBorder="1"/>
    <xf numFmtId="0" fontId="39" fillId="5" borderId="28" xfId="0" applyFont="1" applyFill="1" applyBorder="1" applyAlignment="1">
      <alignment horizontal="left"/>
    </xf>
    <xf numFmtId="0" fontId="33" fillId="5" borderId="78" xfId="0" applyFont="1" applyFill="1" applyBorder="1" applyAlignment="1">
      <alignment horizontal="left"/>
    </xf>
    <xf numFmtId="0" fontId="43" fillId="5" borderId="70" xfId="0" applyFont="1" applyFill="1" applyBorder="1" applyAlignment="1">
      <alignment horizontal="left"/>
    </xf>
    <xf numFmtId="0" fontId="39" fillId="5" borderId="75" xfId="0" applyFont="1" applyFill="1" applyBorder="1" applyAlignment="1">
      <alignment horizontal="left"/>
    </xf>
    <xf numFmtId="0" fontId="33" fillId="5" borderId="75" xfId="0" applyFont="1" applyFill="1" applyBorder="1"/>
    <xf numFmtId="0" fontId="33" fillId="5" borderId="0" xfId="0" applyFont="1" applyFill="1" applyBorder="1"/>
    <xf numFmtId="0" fontId="33" fillId="5" borderId="22" xfId="0" applyFont="1" applyFill="1" applyBorder="1"/>
    <xf numFmtId="0" fontId="7" fillId="5" borderId="70" xfId="0" applyFont="1" applyFill="1" applyBorder="1" applyAlignment="1">
      <alignment horizontal="left"/>
    </xf>
    <xf numFmtId="0" fontId="0" fillId="5" borderId="28" xfId="0" applyFill="1" applyBorder="1"/>
    <xf numFmtId="0" fontId="33" fillId="0" borderId="48" xfId="0" applyFont="1" applyBorder="1"/>
    <xf numFmtId="0" fontId="33" fillId="0" borderId="58" xfId="0" applyFont="1" applyBorder="1"/>
    <xf numFmtId="0" fontId="32" fillId="0" borderId="29" xfId="0" applyFont="1" applyBorder="1"/>
    <xf numFmtId="49" fontId="32" fillId="0" borderId="53" xfId="0" applyNumberFormat="1" applyFont="1" applyBorder="1" applyAlignment="1">
      <alignment wrapText="1"/>
    </xf>
    <xf numFmtId="49" fontId="32" fillId="0" borderId="74" xfId="0" applyNumberFormat="1" applyFont="1" applyBorder="1" applyAlignment="1">
      <alignment wrapText="1"/>
    </xf>
    <xf numFmtId="49" fontId="32" fillId="0" borderId="47" xfId="0" applyNumberFormat="1" applyFont="1" applyBorder="1" applyAlignment="1">
      <alignment wrapText="1"/>
    </xf>
    <xf numFmtId="49" fontId="32" fillId="0" borderId="74" xfId="0" applyNumberFormat="1" applyFont="1" applyFill="1" applyBorder="1" applyAlignment="1">
      <alignment wrapText="1"/>
    </xf>
    <xf numFmtId="49" fontId="36" fillId="0" borderId="74" xfId="0" applyNumberFormat="1" applyFont="1" applyBorder="1" applyAlignment="1">
      <alignment wrapText="1"/>
    </xf>
    <xf numFmtId="49" fontId="36" fillId="0" borderId="69" xfId="0" applyNumberFormat="1" applyFont="1" applyBorder="1" applyAlignment="1">
      <alignment wrapText="1"/>
    </xf>
    <xf numFmtId="0" fontId="32" fillId="0" borderId="36" xfId="0" applyFont="1" applyBorder="1"/>
    <xf numFmtId="0" fontId="31" fillId="0" borderId="42" xfId="0" applyFont="1" applyFill="1" applyBorder="1" applyAlignment="1">
      <alignment horizontal="left"/>
    </xf>
    <xf numFmtId="0" fontId="31" fillId="0" borderId="59" xfId="0" applyFont="1" applyBorder="1" applyAlignment="1">
      <alignment horizontal="left"/>
    </xf>
    <xf numFmtId="0" fontId="31" fillId="0" borderId="54" xfId="0" applyFont="1" applyBorder="1" applyAlignment="1">
      <alignment horizontal="left"/>
    </xf>
    <xf numFmtId="0" fontId="31" fillId="0" borderId="59" xfId="0" applyFont="1" applyBorder="1"/>
    <xf numFmtId="0" fontId="31" fillId="0" borderId="54" xfId="0" applyFont="1" applyBorder="1"/>
    <xf numFmtId="0" fontId="31" fillId="0" borderId="42" xfId="0" applyFont="1" applyBorder="1" applyAlignment="1">
      <alignment horizontal="left"/>
    </xf>
    <xf numFmtId="0" fontId="31" fillId="0" borderId="59" xfId="0" applyFont="1" applyFill="1" applyBorder="1" applyAlignment="1">
      <alignment horizontal="left"/>
    </xf>
    <xf numFmtId="16" fontId="31" fillId="0" borderId="59" xfId="0" applyNumberFormat="1" applyFont="1" applyBorder="1" applyAlignment="1">
      <alignment horizontal="left"/>
    </xf>
    <xf numFmtId="16" fontId="31" fillId="0" borderId="64" xfId="0" applyNumberFormat="1" applyFont="1" applyBorder="1" applyAlignment="1">
      <alignment horizontal="left"/>
    </xf>
    <xf numFmtId="0" fontId="10" fillId="0" borderId="35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31" fillId="0" borderId="53" xfId="0" applyFont="1" applyBorder="1" applyAlignment="1">
      <alignment horizontal="left"/>
    </xf>
    <xf numFmtId="0" fontId="31" fillId="0" borderId="74" xfId="0" applyFont="1" applyBorder="1" applyAlignment="1">
      <alignment horizontal="left"/>
    </xf>
    <xf numFmtId="0" fontId="31" fillId="0" borderId="74" xfId="0" applyFont="1" applyFill="1" applyBorder="1" applyAlignment="1">
      <alignment horizontal="left"/>
    </xf>
    <xf numFmtId="0" fontId="31" fillId="0" borderId="47" xfId="0" applyFont="1" applyFill="1" applyBorder="1" applyAlignment="1">
      <alignment horizontal="left"/>
    </xf>
    <xf numFmtId="0" fontId="31" fillId="0" borderId="74" xfId="0" applyFont="1" applyBorder="1"/>
    <xf numFmtId="0" fontId="31" fillId="0" borderId="47" xfId="0" applyFont="1" applyBorder="1"/>
    <xf numFmtId="0" fontId="31" fillId="0" borderId="53" xfId="0" applyFont="1" applyBorder="1"/>
    <xf numFmtId="0" fontId="31" fillId="0" borderId="47" xfId="0" applyFont="1" applyBorder="1" applyAlignment="1">
      <alignment horizontal="left"/>
    </xf>
    <xf numFmtId="0" fontId="31" fillId="0" borderId="69" xfId="0" applyFont="1" applyBorder="1" applyAlignment="1">
      <alignment horizontal="left"/>
    </xf>
    <xf numFmtId="0" fontId="10" fillId="0" borderId="36" xfId="0" applyFont="1" applyFill="1" applyBorder="1" applyAlignment="1">
      <alignment horizontal="center"/>
    </xf>
    <xf numFmtId="0" fontId="32" fillId="0" borderId="13" xfId="0" applyFont="1" applyBorder="1"/>
    <xf numFmtId="49" fontId="32" fillId="0" borderId="42" xfId="0" applyNumberFormat="1" applyFont="1" applyBorder="1" applyAlignment="1">
      <alignment wrapText="1"/>
    </xf>
    <xf numFmtId="49" fontId="32" fillId="0" borderId="59" xfId="0" applyNumberFormat="1" applyFont="1" applyBorder="1" applyAlignment="1">
      <alignment wrapText="1"/>
    </xf>
    <xf numFmtId="49" fontId="32" fillId="0" borderId="54" xfId="0" applyNumberFormat="1" applyFont="1" applyBorder="1" applyAlignment="1">
      <alignment wrapText="1"/>
    </xf>
    <xf numFmtId="49" fontId="32" fillId="0" borderId="64" xfId="0" applyNumberFormat="1" applyFont="1" applyBorder="1" applyAlignment="1">
      <alignment wrapText="1"/>
    </xf>
    <xf numFmtId="0" fontId="32" fillId="0" borderId="35" xfId="0" applyFont="1" applyBorder="1"/>
    <xf numFmtId="49" fontId="32" fillId="0" borderId="29" xfId="0" applyNumberFormat="1" applyFont="1" applyBorder="1"/>
    <xf numFmtId="49" fontId="32" fillId="0" borderId="53" xfId="0" applyNumberFormat="1" applyFont="1" applyBorder="1" applyAlignment="1">
      <alignment horizontal="left"/>
    </xf>
    <xf numFmtId="49" fontId="32" fillId="0" borderId="74" xfId="0" applyNumberFormat="1" applyFont="1" applyBorder="1" applyAlignment="1">
      <alignment horizontal="left"/>
    </xf>
    <xf numFmtId="49" fontId="32" fillId="0" borderId="47" xfId="0" applyNumberFormat="1" applyFont="1" applyBorder="1" applyAlignment="1">
      <alignment horizontal="left"/>
    </xf>
    <xf numFmtId="49" fontId="32" fillId="0" borderId="36" xfId="0" applyNumberFormat="1" applyFont="1" applyBorder="1"/>
    <xf numFmtId="0" fontId="31" fillId="0" borderId="42" xfId="0" applyFont="1" applyBorder="1"/>
    <xf numFmtId="0" fontId="43" fillId="0" borderId="59" xfId="0" applyFont="1" applyBorder="1"/>
    <xf numFmtId="0" fontId="43" fillId="0" borderId="64" xfId="0" applyFont="1" applyBorder="1"/>
    <xf numFmtId="0" fontId="31" fillId="5" borderId="74" xfId="0" applyFont="1" applyFill="1" applyBorder="1" applyAlignment="1">
      <alignment horizontal="left"/>
    </xf>
    <xf numFmtId="0" fontId="32" fillId="0" borderId="62" xfId="0" applyFont="1" applyBorder="1"/>
    <xf numFmtId="0" fontId="31" fillId="0" borderId="54" xfId="0" applyFont="1" applyFill="1" applyBorder="1" applyAlignment="1">
      <alignment horizontal="left"/>
    </xf>
    <xf numFmtId="0" fontId="31" fillId="0" borderId="64" xfId="0" applyFont="1" applyBorder="1" applyAlignment="1">
      <alignment horizontal="left"/>
    </xf>
    <xf numFmtId="49" fontId="32" fillId="0" borderId="59" xfId="0" applyNumberFormat="1" applyFont="1" applyFill="1" applyBorder="1" applyAlignment="1">
      <alignment wrapText="1"/>
    </xf>
    <xf numFmtId="49" fontId="32" fillId="0" borderId="54" xfId="0" applyNumberFormat="1" applyFont="1" applyFill="1" applyBorder="1" applyAlignment="1">
      <alignment wrapText="1"/>
    </xf>
    <xf numFmtId="0" fontId="32" fillId="0" borderId="53" xfId="0" applyFont="1" applyBorder="1"/>
    <xf numFmtId="0" fontId="32" fillId="0" borderId="74" xfId="0" applyFont="1" applyBorder="1" applyAlignment="1">
      <alignment horizontal="left" vertical="top"/>
    </xf>
    <xf numFmtId="49" fontId="32" fillId="0" borderId="74" xfId="0" applyNumberFormat="1" applyFont="1" applyBorder="1" applyAlignment="1">
      <alignment horizontal="left" vertical="top"/>
    </xf>
    <xf numFmtId="0" fontId="32" fillId="0" borderId="47" xfId="0" applyFont="1" applyBorder="1" applyAlignment="1">
      <alignment horizontal="left" vertical="top"/>
    </xf>
    <xf numFmtId="49" fontId="32" fillId="0" borderId="53" xfId="0" applyNumberFormat="1" applyFont="1" applyBorder="1"/>
    <xf numFmtId="49" fontId="32" fillId="0" borderId="74" xfId="0" applyNumberFormat="1" applyFont="1" applyBorder="1"/>
    <xf numFmtId="49" fontId="32" fillId="0" borderId="47" xfId="0" applyNumberFormat="1" applyFont="1" applyBorder="1"/>
    <xf numFmtId="49" fontId="32" fillId="0" borderId="69" xfId="0" applyNumberFormat="1" applyFont="1" applyBorder="1" applyAlignment="1">
      <alignment wrapText="1"/>
    </xf>
    <xf numFmtId="0" fontId="32" fillId="0" borderId="66" xfId="0" applyFont="1" applyBorder="1"/>
    <xf numFmtId="0" fontId="31" fillId="0" borderId="53" xfId="0" applyFont="1" applyFill="1" applyBorder="1" applyAlignment="1">
      <alignment horizontal="left"/>
    </xf>
    <xf numFmtId="49" fontId="36" fillId="0" borderId="59" xfId="0" applyNumberFormat="1" applyFont="1" applyBorder="1" applyAlignment="1">
      <alignment wrapText="1"/>
    </xf>
    <xf numFmtId="49" fontId="36" fillId="0" borderId="54" xfId="0" applyNumberFormat="1" applyFont="1" applyBorder="1" applyAlignment="1">
      <alignment wrapText="1"/>
    </xf>
    <xf numFmtId="0" fontId="32" fillId="0" borderId="74" xfId="0" applyFont="1" applyBorder="1"/>
    <xf numFmtId="0" fontId="32" fillId="0" borderId="47" xfId="0" applyFont="1" applyBorder="1"/>
    <xf numFmtId="49" fontId="32" fillId="0" borderId="35" xfId="0" applyNumberFormat="1" applyFont="1" applyBorder="1" applyAlignment="1">
      <alignment wrapText="1"/>
    </xf>
    <xf numFmtId="49" fontId="32" fillId="0" borderId="74" xfId="0" applyNumberFormat="1" applyFont="1" applyBorder="1" applyAlignment="1">
      <alignment horizontal="left" wrapText="1"/>
    </xf>
    <xf numFmtId="49" fontId="32" fillId="0" borderId="53" xfId="0" applyNumberFormat="1" applyFont="1" applyBorder="1" applyAlignment="1">
      <alignment horizontal="left" wrapText="1"/>
    </xf>
    <xf numFmtId="0" fontId="32" fillId="0" borderId="42" xfId="0" applyFont="1" applyBorder="1" applyAlignment="1">
      <alignment horizontal="left"/>
    </xf>
    <xf numFmtId="0" fontId="32" fillId="0" borderId="59" xfId="0" applyFont="1" applyBorder="1" applyAlignment="1">
      <alignment horizontal="left"/>
    </xf>
    <xf numFmtId="49" fontId="32" fillId="0" borderId="42" xfId="0" applyNumberFormat="1" applyFont="1" applyBorder="1" applyAlignment="1">
      <alignment horizontal="left" wrapText="1"/>
    </xf>
    <xf numFmtId="49" fontId="32" fillId="0" borderId="59" xfId="0" applyNumberFormat="1" applyFont="1" applyBorder="1" applyAlignment="1">
      <alignment horizontal="left" wrapText="1"/>
    </xf>
    <xf numFmtId="49" fontId="32" fillId="0" borderId="59" xfId="0" applyNumberFormat="1" applyFont="1" applyFill="1" applyBorder="1" applyAlignment="1">
      <alignment horizontal="left" wrapText="1"/>
    </xf>
    <xf numFmtId="49" fontId="32" fillId="0" borderId="54" xfId="0" applyNumberFormat="1" applyFont="1" applyBorder="1" applyAlignment="1">
      <alignment horizontal="left" wrapText="1"/>
    </xf>
    <xf numFmtId="49" fontId="32" fillId="0" borderId="64" xfId="0" applyNumberFormat="1" applyFont="1" applyBorder="1" applyAlignment="1">
      <alignment horizontal="left" wrapText="1"/>
    </xf>
    <xf numFmtId="0" fontId="31" fillId="0" borderId="49" xfId="0" applyFont="1" applyBorder="1" applyAlignment="1">
      <alignment horizontal="left"/>
    </xf>
    <xf numFmtId="0" fontId="31" fillId="0" borderId="50" xfId="0" applyFont="1" applyBorder="1" applyAlignment="1">
      <alignment horizontal="left"/>
    </xf>
    <xf numFmtId="0" fontId="31" fillId="0" borderId="50" xfId="0" applyFont="1" applyFill="1" applyBorder="1" applyAlignment="1">
      <alignment horizontal="left"/>
    </xf>
    <xf numFmtId="0" fontId="31" fillId="0" borderId="43" xfId="0" applyFont="1" applyFill="1" applyBorder="1" applyAlignment="1">
      <alignment horizontal="left"/>
    </xf>
    <xf numFmtId="0" fontId="31" fillId="0" borderId="49" xfId="0" applyFont="1" applyBorder="1"/>
    <xf numFmtId="0" fontId="31" fillId="0" borderId="43" xfId="0" applyFont="1" applyBorder="1" applyAlignment="1">
      <alignment horizontal="left"/>
    </xf>
    <xf numFmtId="0" fontId="31" fillId="0" borderId="50" xfId="0" applyFont="1" applyBorder="1"/>
    <xf numFmtId="0" fontId="31" fillId="0" borderId="51" xfId="0" applyFont="1" applyBorder="1" applyAlignment="1">
      <alignment horizontal="left"/>
    </xf>
    <xf numFmtId="0" fontId="10" fillId="0" borderId="58" xfId="0" applyFont="1" applyFill="1" applyBorder="1" applyAlignment="1">
      <alignment horizontal="center"/>
    </xf>
    <xf numFmtId="0" fontId="23" fillId="0" borderId="63" xfId="0" applyFont="1" applyBorder="1"/>
    <xf numFmtId="0" fontId="52" fillId="5" borderId="0" xfId="0" applyFont="1" applyFill="1" applyBorder="1"/>
    <xf numFmtId="0" fontId="4" fillId="5" borderId="48" xfId="0" applyFont="1" applyFill="1" applyBorder="1"/>
    <xf numFmtId="0" fontId="55" fillId="5" borderId="0" xfId="0" applyFont="1" applyFill="1" applyBorder="1"/>
    <xf numFmtId="0" fontId="54" fillId="5" borderId="0" xfId="0" applyFont="1" applyFill="1" applyBorder="1" applyAlignment="1">
      <alignment horizontal="left" vertical="top"/>
    </xf>
    <xf numFmtId="0" fontId="53" fillId="5" borderId="100" xfId="0" applyFont="1" applyFill="1" applyBorder="1"/>
    <xf numFmtId="0" fontId="54" fillId="5" borderId="101" xfId="0" applyFont="1" applyFill="1" applyBorder="1" applyAlignment="1">
      <alignment horizontal="left" vertical="top"/>
    </xf>
    <xf numFmtId="0" fontId="53" fillId="5" borderId="102" xfId="0" applyFont="1" applyFill="1" applyBorder="1"/>
    <xf numFmtId="0" fontId="54" fillId="5" borderId="103" xfId="0" applyFont="1" applyFill="1" applyBorder="1" applyAlignment="1">
      <alignment horizontal="left" vertical="top"/>
    </xf>
    <xf numFmtId="0" fontId="53" fillId="5" borderId="104" xfId="0" applyFont="1" applyFill="1" applyBorder="1"/>
    <xf numFmtId="0" fontId="54" fillId="5" borderId="105" xfId="0" applyFont="1" applyFill="1" applyBorder="1" applyAlignment="1">
      <alignment horizontal="left" vertical="top"/>
    </xf>
    <xf numFmtId="0" fontId="53" fillId="5" borderId="106" xfId="0" applyFont="1" applyFill="1" applyBorder="1" applyAlignment="1">
      <alignment horizontal="left"/>
    </xf>
    <xf numFmtId="0" fontId="54" fillId="5" borderId="107" xfId="0" applyFont="1" applyFill="1" applyBorder="1" applyAlignment="1">
      <alignment horizontal="left" vertical="top"/>
    </xf>
    <xf numFmtId="0" fontId="53" fillId="5" borderId="100" xfId="0" applyFont="1" applyFill="1" applyBorder="1" applyAlignment="1">
      <alignment horizontal="left"/>
    </xf>
    <xf numFmtId="0" fontId="53" fillId="5" borderId="102" xfId="0" applyFont="1" applyFill="1" applyBorder="1" applyAlignment="1">
      <alignment horizontal="left"/>
    </xf>
    <xf numFmtId="49" fontId="54" fillId="5" borderId="103" xfId="0" applyNumberFormat="1" applyFont="1" applyFill="1" applyBorder="1" applyAlignment="1">
      <alignment horizontal="left" vertical="top"/>
    </xf>
    <xf numFmtId="0" fontId="53" fillId="5" borderId="108" xfId="0" applyFont="1" applyFill="1" applyBorder="1"/>
    <xf numFmtId="0" fontId="54" fillId="5" borderId="109" xfId="0" applyFont="1" applyFill="1" applyBorder="1" applyAlignment="1">
      <alignment horizontal="left" vertical="top"/>
    </xf>
    <xf numFmtId="0" fontId="53" fillId="5" borderId="104" xfId="0" applyFont="1" applyFill="1" applyBorder="1" applyAlignment="1">
      <alignment horizontal="left"/>
    </xf>
    <xf numFmtId="0" fontId="53" fillId="5" borderId="110" xfId="0" applyFont="1" applyFill="1" applyBorder="1"/>
    <xf numFmtId="0" fontId="54" fillId="5" borderId="111" xfId="0" applyFont="1" applyFill="1" applyBorder="1" applyAlignment="1">
      <alignment horizontal="left" vertical="top"/>
    </xf>
    <xf numFmtId="0" fontId="53" fillId="5" borderId="112" xfId="0" applyFont="1" applyFill="1" applyBorder="1" applyAlignment="1">
      <alignment horizontal="left"/>
    </xf>
    <xf numFmtId="49" fontId="54" fillId="5" borderId="113" xfId="0" applyNumberFormat="1" applyFont="1" applyFill="1" applyBorder="1" applyAlignment="1">
      <alignment horizontal="left" vertical="top"/>
    </xf>
    <xf numFmtId="49" fontId="53" fillId="5" borderId="100" xfId="0" applyNumberFormat="1" applyFont="1" applyFill="1" applyBorder="1"/>
    <xf numFmtId="0" fontId="53" fillId="5" borderId="108" xfId="0" applyFont="1" applyFill="1" applyBorder="1" applyAlignment="1">
      <alignment horizontal="left"/>
    </xf>
    <xf numFmtId="0" fontId="55" fillId="5" borderId="100" xfId="0" applyFont="1" applyFill="1" applyBorder="1"/>
    <xf numFmtId="0" fontId="53" fillId="5" borderId="106" xfId="0" applyFont="1" applyFill="1" applyBorder="1"/>
    <xf numFmtId="0" fontId="59" fillId="5" borderId="107" xfId="0" applyFont="1" applyFill="1" applyBorder="1" applyAlignment="1">
      <alignment horizontal="left" vertical="top"/>
    </xf>
    <xf numFmtId="0" fontId="55" fillId="5" borderId="102" xfId="0" applyFont="1" applyFill="1" applyBorder="1"/>
    <xf numFmtId="0" fontId="55" fillId="5" borderId="104" xfId="0" applyFont="1" applyFill="1" applyBorder="1"/>
    <xf numFmtId="0" fontId="53" fillId="5" borderId="112" xfId="0" applyFont="1" applyFill="1" applyBorder="1"/>
    <xf numFmtId="0" fontId="54" fillId="5" borderId="113" xfId="0" applyFont="1" applyFill="1" applyBorder="1" applyAlignment="1">
      <alignment horizontal="left" vertical="top"/>
    </xf>
    <xf numFmtId="0" fontId="55" fillId="5" borderId="14" xfId="0" applyFont="1" applyFill="1" applyBorder="1"/>
    <xf numFmtId="0" fontId="54" fillId="5" borderId="18" xfId="0" applyFont="1" applyFill="1" applyBorder="1" applyAlignment="1">
      <alignment horizontal="left" vertical="top"/>
    </xf>
    <xf numFmtId="0" fontId="45" fillId="5" borderId="36" xfId="0" applyFont="1" applyFill="1" applyBorder="1" applyAlignment="1">
      <alignment horizontal="left" vertical="top"/>
    </xf>
    <xf numFmtId="0" fontId="52" fillId="5" borderId="1" xfId="0" applyFont="1" applyFill="1" applyBorder="1" applyAlignment="1">
      <alignment horizontal="center"/>
    </xf>
    <xf numFmtId="0" fontId="54" fillId="5" borderId="1" xfId="0" applyFont="1" applyFill="1" applyBorder="1" applyAlignment="1">
      <alignment horizontal="left" vertical="top"/>
    </xf>
    <xf numFmtId="49" fontId="54" fillId="5" borderId="1" xfId="0" applyNumberFormat="1" applyFont="1" applyFill="1" applyBorder="1" applyAlignment="1">
      <alignment horizontal="left" vertical="top"/>
    </xf>
    <xf numFmtId="0" fontId="59" fillId="5" borderId="1" xfId="0" applyFont="1" applyFill="1" applyBorder="1" applyAlignment="1">
      <alignment horizontal="left" vertical="top"/>
    </xf>
    <xf numFmtId="0" fontId="52" fillId="5" borderId="30" xfId="0" applyFont="1" applyFill="1" applyBorder="1" applyAlignment="1">
      <alignment horizontal="center"/>
    </xf>
    <xf numFmtId="0" fontId="55" fillId="5" borderId="114" xfId="0" applyFont="1" applyFill="1" applyBorder="1"/>
    <xf numFmtId="0" fontId="54" fillId="5" borderId="115" xfId="0" applyFont="1" applyFill="1" applyBorder="1" applyAlignment="1">
      <alignment horizontal="left" vertical="top"/>
    </xf>
    <xf numFmtId="0" fontId="55" fillId="5" borderId="115" xfId="0" applyFont="1" applyFill="1" applyBorder="1"/>
    <xf numFmtId="0" fontId="54" fillId="5" borderId="116" xfId="0" applyFont="1" applyFill="1" applyBorder="1" applyAlignment="1">
      <alignment horizontal="left" vertical="top"/>
    </xf>
    <xf numFmtId="0" fontId="52" fillId="5" borderId="9" xfId="0" applyFont="1" applyFill="1" applyBorder="1" applyAlignment="1">
      <alignment horizontal="center"/>
    </xf>
    <xf numFmtId="0" fontId="54" fillId="5" borderId="9" xfId="0" applyFont="1" applyFill="1" applyBorder="1" applyAlignment="1">
      <alignment horizontal="left" vertical="top"/>
    </xf>
    <xf numFmtId="49" fontId="54" fillId="5" borderId="9" xfId="0" applyNumberFormat="1" applyFont="1" applyFill="1" applyBorder="1" applyAlignment="1">
      <alignment horizontal="left" vertical="top"/>
    </xf>
    <xf numFmtId="0" fontId="59" fillId="5" borderId="9" xfId="0" applyFont="1" applyFill="1" applyBorder="1" applyAlignment="1">
      <alignment horizontal="left" vertical="top"/>
    </xf>
    <xf numFmtId="0" fontId="55" fillId="5" borderId="0" xfId="0" applyFon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55" fillId="5" borderId="30" xfId="0" applyFont="1" applyFill="1" applyBorder="1" applyAlignment="1">
      <alignment horizontal="left" vertical="top"/>
    </xf>
    <xf numFmtId="49" fontId="55" fillId="5" borderId="30" xfId="0" applyNumberFormat="1" applyFont="1" applyFill="1" applyBorder="1" applyAlignment="1">
      <alignment horizontal="left" vertical="top"/>
    </xf>
    <xf numFmtId="0" fontId="60" fillId="5" borderId="30" xfId="0" applyFont="1" applyFill="1" applyBorder="1" applyAlignment="1">
      <alignment horizontal="left" vertical="top"/>
    </xf>
    <xf numFmtId="0" fontId="0" fillId="5" borderId="0" xfId="0" applyFont="1" applyFill="1" applyBorder="1" applyAlignment="1">
      <alignment horizontal="left" vertical="top"/>
    </xf>
    <xf numFmtId="0" fontId="0" fillId="5" borderId="31" xfId="0" applyFont="1" applyFill="1" applyBorder="1" applyAlignment="1">
      <alignment horizontal="left" vertical="top"/>
    </xf>
    <xf numFmtId="0" fontId="0" fillId="5" borderId="0" xfId="0" applyFont="1" applyFill="1" applyAlignment="1">
      <alignment horizontal="left" vertical="top"/>
    </xf>
    <xf numFmtId="0" fontId="55" fillId="5" borderId="1" xfId="0" applyFont="1" applyFill="1" applyBorder="1" applyAlignment="1">
      <alignment horizontal="left" vertical="top"/>
    </xf>
    <xf numFmtId="49" fontId="55" fillId="5" borderId="1" xfId="0" applyNumberFormat="1" applyFont="1" applyFill="1" applyBorder="1" applyAlignment="1">
      <alignment horizontal="left" vertical="top"/>
    </xf>
    <xf numFmtId="0" fontId="60" fillId="5" borderId="1" xfId="0" applyFont="1" applyFill="1" applyBorder="1" applyAlignment="1">
      <alignment horizontal="left" vertical="top"/>
    </xf>
    <xf numFmtId="49" fontId="55" fillId="3" borderId="1" xfId="0" applyNumberFormat="1" applyFont="1" applyFill="1" applyBorder="1" applyAlignment="1">
      <alignment horizontal="left" vertical="top"/>
    </xf>
    <xf numFmtId="0" fontId="55" fillId="3" borderId="1" xfId="0" applyFont="1" applyFill="1" applyBorder="1" applyAlignment="1">
      <alignment horizontal="left" vertical="top"/>
    </xf>
    <xf numFmtId="0" fontId="55" fillId="3" borderId="30" xfId="0" applyFont="1" applyFill="1" applyBorder="1" applyAlignment="1">
      <alignment horizontal="left" vertical="top"/>
    </xf>
    <xf numFmtId="0" fontId="55" fillId="6" borderId="30" xfId="0" applyFont="1" applyFill="1" applyBorder="1" applyAlignment="1">
      <alignment horizontal="left" vertical="top"/>
    </xf>
    <xf numFmtId="0" fontId="55" fillId="6" borderId="1" xfId="0" applyFont="1" applyFill="1" applyBorder="1" applyAlignment="1">
      <alignment horizontal="left" vertical="top"/>
    </xf>
    <xf numFmtId="0" fontId="54" fillId="6" borderId="1" xfId="0" applyFont="1" applyFill="1" applyBorder="1" applyAlignment="1">
      <alignment horizontal="left" vertical="top"/>
    </xf>
    <xf numFmtId="0" fontId="55" fillId="5" borderId="9" xfId="0" applyFont="1" applyFill="1" applyBorder="1" applyAlignment="1">
      <alignment horizontal="left" vertical="top"/>
    </xf>
    <xf numFmtId="0" fontId="0" fillId="0" borderId="30" xfId="0" applyBorder="1" applyAlignment="1">
      <alignment horizontal="center"/>
    </xf>
    <xf numFmtId="0" fontId="0" fillId="0" borderId="73" xfId="0" applyFill="1" applyBorder="1"/>
    <xf numFmtId="0" fontId="55" fillId="5" borderId="16" xfId="0" applyFont="1" applyFill="1" applyBorder="1" applyAlignment="1">
      <alignment horizontal="left" vertical="top"/>
    </xf>
    <xf numFmtId="0" fontId="54" fillId="5" borderId="15" xfId="0" applyFont="1" applyFill="1" applyBorder="1" applyAlignment="1">
      <alignment horizontal="left" vertical="top"/>
    </xf>
    <xf numFmtId="49" fontId="55" fillId="5" borderId="16" xfId="0" applyNumberFormat="1" applyFont="1" applyFill="1" applyBorder="1" applyAlignment="1">
      <alignment horizontal="left" vertical="top"/>
    </xf>
    <xf numFmtId="49" fontId="54" fillId="5" borderId="15" xfId="0" applyNumberFormat="1" applyFont="1" applyFill="1" applyBorder="1" applyAlignment="1">
      <alignment horizontal="left" vertical="top"/>
    </xf>
    <xf numFmtId="0" fontId="60" fillId="5" borderId="16" xfId="0" applyFont="1" applyFill="1" applyBorder="1" applyAlignment="1">
      <alignment horizontal="left" vertical="top"/>
    </xf>
    <xf numFmtId="0" fontId="59" fillId="5" borderId="15" xfId="0" applyFont="1" applyFill="1" applyBorder="1" applyAlignment="1">
      <alignment horizontal="left" vertical="top"/>
    </xf>
    <xf numFmtId="0" fontId="55" fillId="3" borderId="16" xfId="0" applyFont="1" applyFill="1" applyBorder="1" applyAlignment="1">
      <alignment horizontal="left" vertical="top"/>
    </xf>
    <xf numFmtId="0" fontId="53" fillId="3" borderId="15" xfId="0" applyFont="1" applyFill="1" applyBorder="1" applyAlignment="1">
      <alignment horizontal="left" vertical="top"/>
    </xf>
    <xf numFmtId="0" fontId="55" fillId="5" borderId="14" xfId="0" applyFont="1" applyFill="1" applyBorder="1" applyAlignment="1">
      <alignment horizontal="left" vertical="top"/>
    </xf>
    <xf numFmtId="0" fontId="55" fillId="5" borderId="18" xfId="0" applyFont="1" applyFill="1" applyBorder="1" applyAlignment="1">
      <alignment horizontal="left" vertical="top"/>
    </xf>
    <xf numFmtId="0" fontId="0" fillId="5" borderId="14" xfId="0" applyFont="1" applyFill="1" applyBorder="1" applyAlignment="1">
      <alignment horizontal="left" vertical="top"/>
    </xf>
    <xf numFmtId="0" fontId="0" fillId="5" borderId="35" xfId="0" applyFont="1" applyFill="1" applyBorder="1" applyAlignment="1">
      <alignment horizontal="left" vertical="top"/>
    </xf>
    <xf numFmtId="0" fontId="5" fillId="0" borderId="48" xfId="0" applyFont="1" applyBorder="1" applyAlignment="1">
      <alignment wrapText="1"/>
    </xf>
    <xf numFmtId="0" fontId="24" fillId="0" borderId="58" xfId="0" applyFont="1" applyBorder="1" applyAlignment="1"/>
    <xf numFmtId="0" fontId="52" fillId="5" borderId="98" xfId="0" applyFont="1" applyFill="1" applyBorder="1" applyAlignment="1">
      <alignment horizontal="center"/>
    </xf>
    <xf numFmtId="0" fontId="54" fillId="5" borderId="117" xfId="0" applyFont="1" applyFill="1" applyBorder="1" applyAlignment="1">
      <alignment horizontal="left" vertical="top"/>
    </xf>
    <xf numFmtId="0" fontId="54" fillId="5" borderId="118" xfId="0" applyFont="1" applyFill="1" applyBorder="1" applyAlignment="1">
      <alignment horizontal="left" vertical="top"/>
    </xf>
    <xf numFmtId="0" fontId="54" fillId="5" borderId="119" xfId="0" applyFont="1" applyFill="1" applyBorder="1" applyAlignment="1">
      <alignment horizontal="left" vertical="top"/>
    </xf>
    <xf numFmtId="0" fontId="54" fillId="5" borderId="120" xfId="0" applyFont="1" applyFill="1" applyBorder="1" applyAlignment="1">
      <alignment horizontal="left" vertical="top"/>
    </xf>
    <xf numFmtId="49" fontId="54" fillId="5" borderId="118" xfId="0" applyNumberFormat="1" applyFont="1" applyFill="1" applyBorder="1" applyAlignment="1">
      <alignment horizontal="left" vertical="top"/>
    </xf>
    <xf numFmtId="0" fontId="54" fillId="5" borderId="121" xfId="0" applyFont="1" applyFill="1" applyBorder="1" applyAlignment="1">
      <alignment horizontal="left" vertical="top"/>
    </xf>
    <xf numFmtId="0" fontId="54" fillId="5" borderId="122" xfId="0" applyFont="1" applyFill="1" applyBorder="1" applyAlignment="1">
      <alignment horizontal="left" vertical="top"/>
    </xf>
    <xf numFmtId="49" fontId="54" fillId="5" borderId="0" xfId="0" applyNumberFormat="1" applyFont="1" applyFill="1" applyBorder="1" applyAlignment="1">
      <alignment horizontal="left" vertical="top"/>
    </xf>
    <xf numFmtId="0" fontId="59" fillId="5" borderId="120" xfId="0" applyFont="1" applyFill="1" applyBorder="1" applyAlignment="1">
      <alignment horizontal="left" vertical="top"/>
    </xf>
    <xf numFmtId="0" fontId="54" fillId="5" borderId="123" xfId="0" applyFont="1" applyFill="1" applyBorder="1" applyAlignment="1">
      <alignment horizontal="left" vertical="top"/>
    </xf>
    <xf numFmtId="0" fontId="55" fillId="5" borderId="13" xfId="0" applyFont="1" applyFill="1" applyBorder="1"/>
    <xf numFmtId="0" fontId="54" fillId="5" borderId="10" xfId="0" applyFont="1" applyFill="1" applyBorder="1" applyAlignment="1">
      <alignment horizontal="left" vertical="top"/>
    </xf>
    <xf numFmtId="0" fontId="55" fillId="5" borderId="10" xfId="0" applyFont="1" applyFill="1" applyBorder="1"/>
    <xf numFmtId="0" fontId="54" fillId="5" borderId="29" xfId="0" applyFont="1" applyFill="1" applyBorder="1" applyAlignment="1">
      <alignment horizontal="left" vertical="top"/>
    </xf>
    <xf numFmtId="0" fontId="0" fillId="5" borderId="13" xfId="0" applyFill="1" applyBorder="1"/>
    <xf numFmtId="0" fontId="45" fillId="5" borderId="10" xfId="0" applyFont="1" applyFill="1" applyBorder="1" applyAlignment="1">
      <alignment horizontal="left" vertical="top"/>
    </xf>
    <xf numFmtId="0" fontId="0" fillId="5" borderId="10" xfId="0" applyFill="1" applyBorder="1"/>
    <xf numFmtId="0" fontId="45" fillId="5" borderId="29" xfId="0" applyFont="1" applyFill="1" applyBorder="1" applyAlignment="1">
      <alignment horizontal="left" vertical="top"/>
    </xf>
    <xf numFmtId="0" fontId="52" fillId="5" borderId="98" xfId="0" applyFont="1" applyFill="1" applyBorder="1" applyAlignment="1">
      <alignment horizontal="center"/>
    </xf>
    <xf numFmtId="0" fontId="53" fillId="7" borderId="82" xfId="0" applyFont="1" applyFill="1" applyBorder="1"/>
    <xf numFmtId="0" fontId="54" fillId="7" borderId="82" xfId="0" applyFont="1" applyFill="1" applyBorder="1" applyAlignment="1">
      <alignment horizontal="left" vertical="top"/>
    </xf>
    <xf numFmtId="0" fontId="53" fillId="7" borderId="84" xfId="0" applyFont="1" applyFill="1" applyBorder="1" applyAlignment="1">
      <alignment horizontal="left"/>
    </xf>
    <xf numFmtId="0" fontId="54" fillId="7" borderId="109" xfId="0" applyFont="1" applyFill="1" applyBorder="1" applyAlignment="1">
      <alignment horizontal="left" vertical="top"/>
    </xf>
    <xf numFmtId="0" fontId="53" fillId="7" borderId="84" xfId="0" applyFont="1" applyFill="1" applyBorder="1"/>
    <xf numFmtId="0" fontId="54" fillId="7" borderId="84" xfId="0" applyFont="1" applyFill="1" applyBorder="1" applyAlignment="1">
      <alignment horizontal="left" vertical="top"/>
    </xf>
    <xf numFmtId="0" fontId="53" fillId="7" borderId="85" xfId="0" applyFont="1" applyFill="1" applyBorder="1" applyAlignment="1">
      <alignment horizontal="left"/>
    </xf>
    <xf numFmtId="0" fontId="54" fillId="7" borderId="101" xfId="0" applyFont="1" applyFill="1" applyBorder="1" applyAlignment="1">
      <alignment horizontal="left" vertical="top"/>
    </xf>
    <xf numFmtId="0" fontId="55" fillId="7" borderId="115" xfId="0" applyFont="1" applyFill="1" applyBorder="1"/>
    <xf numFmtId="49" fontId="53" fillId="7" borderId="82" xfId="0" applyNumberFormat="1" applyFont="1" applyFill="1" applyBorder="1"/>
    <xf numFmtId="49" fontId="54" fillId="7" borderId="103" xfId="0" applyNumberFormat="1" applyFont="1" applyFill="1" applyBorder="1" applyAlignment="1">
      <alignment horizontal="left" vertical="top"/>
    </xf>
    <xf numFmtId="49" fontId="55" fillId="7" borderId="1" xfId="0" applyNumberFormat="1" applyFont="1" applyFill="1" applyBorder="1" applyAlignment="1">
      <alignment horizontal="left" vertical="top"/>
    </xf>
    <xf numFmtId="0" fontId="52" fillId="2" borderId="89" xfId="0" applyFont="1" applyFill="1" applyBorder="1"/>
    <xf numFmtId="0" fontId="55" fillId="7" borderId="30" xfId="0" applyFont="1" applyFill="1" applyBorder="1" applyAlignment="1">
      <alignment horizontal="left" vertical="top"/>
    </xf>
    <xf numFmtId="0" fontId="55" fillId="7" borderId="1" xfId="0" applyFont="1" applyFill="1" applyBorder="1" applyAlignment="1">
      <alignment horizontal="left" vertical="top"/>
    </xf>
    <xf numFmtId="0" fontId="53" fillId="7" borderId="86" xfId="0" applyFont="1" applyFill="1" applyBorder="1" applyAlignment="1">
      <alignment horizontal="left"/>
    </xf>
    <xf numFmtId="0" fontId="54" fillId="7" borderId="107" xfId="0" applyFont="1" applyFill="1" applyBorder="1" applyAlignment="1">
      <alignment horizontal="left" vertical="top"/>
    </xf>
    <xf numFmtId="0" fontId="52" fillId="2" borderId="91" xfId="0" applyFont="1" applyFill="1" applyBorder="1"/>
    <xf numFmtId="0" fontId="52" fillId="2" borderId="92" xfId="0" applyFont="1" applyFill="1" applyBorder="1"/>
    <xf numFmtId="0" fontId="53" fillId="2" borderId="100" xfId="0" applyFont="1" applyFill="1" applyBorder="1" applyAlignment="1">
      <alignment horizontal="left"/>
    </xf>
    <xf numFmtId="0" fontId="54" fillId="2" borderId="85" xfId="0" applyFont="1" applyFill="1" applyBorder="1" applyAlignment="1">
      <alignment horizontal="left" vertical="top"/>
    </xf>
    <xf numFmtId="0" fontId="53" fillId="2" borderId="84" xfId="0" applyFont="1" applyFill="1" applyBorder="1" applyAlignment="1">
      <alignment horizontal="left"/>
    </xf>
    <xf numFmtId="0" fontId="54" fillId="2" borderId="84" xfId="0" applyFont="1" applyFill="1" applyBorder="1" applyAlignment="1">
      <alignment horizontal="left" vertical="top"/>
    </xf>
    <xf numFmtId="0" fontId="53" fillId="2" borderId="84" xfId="0" applyFont="1" applyFill="1" applyBorder="1"/>
    <xf numFmtId="0" fontId="53" fillId="2" borderId="86" xfId="0" applyFont="1" applyFill="1" applyBorder="1" applyAlignment="1">
      <alignment horizontal="left"/>
    </xf>
    <xf numFmtId="0" fontId="54" fillId="2" borderId="86" xfId="0" applyFont="1" applyFill="1" applyBorder="1" applyAlignment="1">
      <alignment horizontal="left" vertical="top"/>
    </xf>
    <xf numFmtId="0" fontId="53" fillId="2" borderId="82" xfId="0" applyFont="1" applyFill="1" applyBorder="1" applyAlignment="1">
      <alignment horizontal="left"/>
    </xf>
    <xf numFmtId="0" fontId="54" fillId="2" borderId="82" xfId="0" applyFont="1" applyFill="1" applyBorder="1" applyAlignment="1">
      <alignment horizontal="left" vertical="top"/>
    </xf>
    <xf numFmtId="0" fontId="53" fillId="2" borderId="85" xfId="0" applyFont="1" applyFill="1" applyBorder="1" applyAlignment="1">
      <alignment horizontal="left"/>
    </xf>
    <xf numFmtId="0" fontId="55" fillId="2" borderId="83" xfId="0" applyFont="1" applyFill="1" applyBorder="1"/>
    <xf numFmtId="0" fontId="54" fillId="2" borderId="83" xfId="0" applyFont="1" applyFill="1" applyBorder="1" applyAlignment="1">
      <alignment horizontal="left" vertical="top"/>
    </xf>
    <xf numFmtId="0" fontId="53" fillId="2" borderId="87" xfId="0" applyFont="1" applyFill="1" applyBorder="1"/>
    <xf numFmtId="0" fontId="53" fillId="2" borderId="95" xfId="0" applyFont="1" applyFill="1" applyBorder="1"/>
    <xf numFmtId="0" fontId="53" fillId="2" borderId="83" xfId="0" applyFont="1" applyFill="1" applyBorder="1"/>
    <xf numFmtId="0" fontId="53" fillId="2" borderId="85" xfId="0" applyFont="1" applyFill="1" applyBorder="1"/>
    <xf numFmtId="0" fontId="53" fillId="2" borderId="83" xfId="0" applyFont="1" applyFill="1" applyBorder="1" applyAlignment="1">
      <alignment horizontal="left"/>
    </xf>
    <xf numFmtId="0" fontId="53" fillId="2" borderId="86" xfId="0" applyFont="1" applyFill="1" applyBorder="1" applyAlignment="1">
      <alignment horizontal="center"/>
    </xf>
    <xf numFmtId="0" fontId="54" fillId="2" borderId="109" xfId="0" applyFont="1" applyFill="1" applyBorder="1" applyAlignment="1">
      <alignment horizontal="left" vertical="top"/>
    </xf>
    <xf numFmtId="0" fontId="53" fillId="2" borderId="82" xfId="0" applyFont="1" applyFill="1" applyBorder="1"/>
    <xf numFmtId="0" fontId="54" fillId="2" borderId="95" xfId="0" applyFont="1" applyFill="1" applyBorder="1" applyAlignment="1">
      <alignment horizontal="left" vertical="top"/>
    </xf>
    <xf numFmtId="0" fontId="53" fillId="2" borderId="108" xfId="0" applyFont="1" applyFill="1" applyBorder="1" applyAlignment="1">
      <alignment horizontal="left"/>
    </xf>
    <xf numFmtId="0" fontId="20" fillId="0" borderId="0" xfId="0" applyFont="1" applyBorder="1" applyAlignment="1">
      <alignment horizontal="center" vertical="top"/>
    </xf>
    <xf numFmtId="0" fontId="21" fillId="0" borderId="48" xfId="0" applyFont="1" applyBorder="1" applyAlignment="1">
      <alignment horizontal="center" vertical="top" textRotation="90" wrapText="1"/>
    </xf>
    <xf numFmtId="0" fontId="22" fillId="0" borderId="63" xfId="0" applyFont="1" applyBorder="1" applyAlignment="1">
      <alignment horizontal="center" vertical="top" textRotation="90" wrapText="1"/>
    </xf>
    <xf numFmtId="0" fontId="3" fillId="0" borderId="13" xfId="0" applyFont="1" applyBorder="1" applyAlignment="1">
      <alignment horizontal="center" vertical="center" textRotation="90"/>
    </xf>
    <xf numFmtId="0" fontId="3" fillId="0" borderId="14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/>
    </xf>
    <xf numFmtId="0" fontId="37" fillId="0" borderId="13" xfId="0" applyFont="1" applyBorder="1" applyAlignment="1">
      <alignment horizontal="center" vertical="center" textRotation="90"/>
    </xf>
    <xf numFmtId="0" fontId="37" fillId="0" borderId="14" xfId="0" applyFont="1" applyBorder="1" applyAlignment="1">
      <alignment horizontal="center" vertical="center" textRotation="90"/>
    </xf>
    <xf numFmtId="0" fontId="37" fillId="0" borderId="35" xfId="0" applyFont="1" applyBorder="1" applyAlignment="1">
      <alignment horizontal="center" vertical="center" textRotation="90"/>
    </xf>
    <xf numFmtId="0" fontId="5" fillId="0" borderId="23" xfId="0" applyFont="1" applyBorder="1" applyAlignment="1">
      <alignment wrapText="1"/>
    </xf>
    <xf numFmtId="0" fontId="24" fillId="0" borderId="55" xfId="0" applyFont="1" applyBorder="1" applyAlignment="1"/>
    <xf numFmtId="0" fontId="37" fillId="0" borderId="77" xfId="0" applyFont="1" applyBorder="1" applyAlignment="1">
      <alignment horizontal="center" vertical="center" textRotation="90"/>
    </xf>
    <xf numFmtId="0" fontId="4" fillId="0" borderId="13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5" fillId="0" borderId="48" xfId="0" applyFont="1" applyBorder="1" applyAlignment="1">
      <alignment wrapText="1"/>
    </xf>
    <xf numFmtId="0" fontId="24" fillId="0" borderId="58" xfId="0" applyFont="1" applyBorder="1" applyAlignment="1"/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0" fillId="0" borderId="6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14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58" xfId="0" applyFont="1" applyBorder="1" applyAlignment="1">
      <alignment horizontal="center"/>
    </xf>
    <xf numFmtId="0" fontId="52" fillId="5" borderId="97" xfId="0" applyFont="1" applyFill="1" applyBorder="1" applyAlignment="1">
      <alignment horizontal="center"/>
    </xf>
    <xf numFmtId="0" fontId="52" fillId="5" borderId="98" xfId="0" applyFont="1" applyFill="1" applyBorder="1" applyAlignment="1">
      <alignment horizontal="center"/>
    </xf>
    <xf numFmtId="0" fontId="52" fillId="5" borderId="99" xfId="0" applyFont="1" applyFill="1" applyBorder="1" applyAlignment="1">
      <alignment horizontal="center"/>
    </xf>
    <xf numFmtId="0" fontId="52" fillId="5" borderId="42" xfId="0" applyFont="1" applyFill="1" applyBorder="1" applyAlignment="1">
      <alignment horizontal="center"/>
    </xf>
    <xf numFmtId="0" fontId="52" fillId="5" borderId="28" xfId="0" applyFont="1" applyFill="1" applyBorder="1" applyAlignment="1">
      <alignment horizontal="center"/>
    </xf>
    <xf numFmtId="0" fontId="52" fillId="5" borderId="53" xfId="0" applyFont="1" applyFill="1" applyBorder="1" applyAlignment="1">
      <alignment horizontal="center"/>
    </xf>
    <xf numFmtId="0" fontId="37" fillId="0" borderId="48" xfId="0" applyFont="1" applyBorder="1" applyAlignment="1">
      <alignment horizontal="center" vertical="center" textRotation="90"/>
    </xf>
    <xf numFmtId="0" fontId="37" fillId="0" borderId="63" xfId="0" applyFont="1" applyBorder="1" applyAlignment="1">
      <alignment horizontal="center" vertical="center" textRotation="90"/>
    </xf>
    <xf numFmtId="0" fontId="37" fillId="0" borderId="49" xfId="0" applyFont="1" applyBorder="1" applyAlignment="1">
      <alignment horizontal="center" vertical="center" textRotation="90"/>
    </xf>
    <xf numFmtId="0" fontId="37" fillId="0" borderId="50" xfId="0" applyFont="1" applyBorder="1" applyAlignment="1">
      <alignment horizontal="center" vertical="center" textRotation="90"/>
    </xf>
    <xf numFmtId="0" fontId="37" fillId="0" borderId="43" xfId="0" applyFont="1" applyBorder="1" applyAlignment="1">
      <alignment horizontal="center" vertical="center" textRotation="90"/>
    </xf>
    <xf numFmtId="0" fontId="37" fillId="0" borderId="51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worksheet" Target="worksheets/sheet11.xml"/><Relationship Id="rId18" Type="http://schemas.openxmlformats.org/officeDocument/2006/relationships/worksheet" Target="worksheets/sheet1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2.xml"/><Relationship Id="rId17" Type="http://schemas.openxmlformats.org/officeDocument/2006/relationships/worksheet" Target="worksheets/sheet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3.xml"/><Relationship Id="rId10" Type="http://schemas.openxmlformats.org/officeDocument/2006/relationships/worksheet" Target="worksheets/sheet9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2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lineChart>
        <c:grouping val="standard"/>
        <c:ser>
          <c:idx val="0"/>
          <c:order val="0"/>
          <c:marker>
            <c:symbol val="none"/>
          </c:marker>
          <c:dLbls>
            <c:showVal val="1"/>
          </c:dLbls>
          <c:val>
            <c:numRef>
              <c:f>баллы!$AB$51:$AB$56</c:f>
              <c:numCache>
                <c:formatCode>0</c:formatCode>
                <c:ptCount val="6"/>
                <c:pt idx="0">
                  <c:v>40</c:v>
                </c:pt>
                <c:pt idx="1">
                  <c:v>48</c:v>
                </c:pt>
                <c:pt idx="2">
                  <c:v>43</c:v>
                </c:pt>
                <c:pt idx="3">
                  <c:v>42</c:v>
                </c:pt>
                <c:pt idx="4">
                  <c:v>42</c:v>
                </c:pt>
                <c:pt idx="5">
                  <c:v>35</c:v>
                </c:pt>
              </c:numCache>
            </c:numRef>
          </c:val>
        </c:ser>
        <c:marker val="1"/>
        <c:axId val="59348096"/>
        <c:axId val="59349632"/>
      </c:lineChart>
      <c:catAx>
        <c:axId val="59348096"/>
        <c:scaling>
          <c:orientation val="minMax"/>
        </c:scaling>
        <c:axPos val="b"/>
        <c:tickLblPos val="nextTo"/>
        <c:crossAx val="59349632"/>
        <c:crosses val="autoZero"/>
        <c:auto val="1"/>
        <c:lblAlgn val="ctr"/>
        <c:lblOffset val="100"/>
      </c:catAx>
      <c:valAx>
        <c:axId val="59349632"/>
        <c:scaling>
          <c:orientation val="minMax"/>
        </c:scaling>
        <c:axPos val="l"/>
        <c:majorGridlines/>
        <c:numFmt formatCode="0" sourceLinked="1"/>
        <c:tickLblPos val="nextTo"/>
        <c:crossAx val="59348096"/>
        <c:crosses val="autoZero"/>
        <c:crossBetween val="between"/>
      </c:valAx>
    </c:plotArea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9Б 9Б 6А 6А</c:v>
                </c:pt>
              </c:strCache>
            </c:strRef>
          </c:tx>
          <c:cat>
            <c:strRef>
              <c:f>#REF!</c:f>
              <c:strCache>
                <c:ptCount val="5"/>
                <c:pt idx="2">
                  <c:v>11</c:v>
                </c:pt>
                <c:pt idx="3">
                  <c:v>11</c:v>
                </c:pt>
                <c:pt idx="4">
                  <c:v>9А</c:v>
                </c:pt>
              </c:strCache>
            </c:strRef>
          </c:cat>
          <c:val>
            <c:numRef>
              <c:f>#REF!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</c:numCache>
            </c:numRef>
          </c:val>
        </c:ser>
        <c:axId val="59590528"/>
        <c:axId val="59592064"/>
      </c:barChart>
      <c:catAx>
        <c:axId val="59590528"/>
        <c:scaling>
          <c:orientation val="minMax"/>
        </c:scaling>
        <c:axPos val="b"/>
        <c:tickLblPos val="nextTo"/>
        <c:crossAx val="59592064"/>
        <c:crosses val="autoZero"/>
        <c:auto val="1"/>
        <c:lblAlgn val="ctr"/>
        <c:lblOffset val="100"/>
      </c:catAx>
      <c:valAx>
        <c:axId val="59592064"/>
        <c:scaling>
          <c:orientation val="minMax"/>
        </c:scaling>
        <c:axPos val="l"/>
        <c:majorGridlines/>
        <c:numFmt formatCode="General" sourceLinked="1"/>
        <c:tickLblPos val="nextTo"/>
        <c:crossAx val="59590528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0882" cy="6079191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7"/>
  <sheetViews>
    <sheetView view="pageBreakPreview" zoomScale="85" zoomScaleNormal="91" zoomScaleSheetLayoutView="85" workbookViewId="0">
      <selection activeCell="AA34" sqref="E34:AA35"/>
    </sheetView>
  </sheetViews>
  <sheetFormatPr defaultRowHeight="15"/>
  <cols>
    <col min="1" max="1" width="4.140625" customWidth="1"/>
    <col min="2" max="2" width="22.85546875" customWidth="1"/>
    <col min="3" max="3" width="3.42578125" customWidth="1"/>
    <col min="4" max="4" width="4.7109375" customWidth="1"/>
    <col min="5" max="5" width="4.5703125" customWidth="1"/>
    <col min="6" max="6" width="4.42578125" customWidth="1"/>
    <col min="7" max="7" width="4.5703125" customWidth="1"/>
    <col min="8" max="8" width="4.85546875" customWidth="1"/>
    <col min="9" max="10" width="4.5703125" customWidth="1"/>
    <col min="11" max="12" width="4.42578125" customWidth="1"/>
    <col min="13" max="13" width="4.28515625" customWidth="1"/>
    <col min="14" max="15" width="4.42578125" customWidth="1"/>
    <col min="16" max="16" width="4.85546875" customWidth="1"/>
    <col min="17" max="20" width="4.7109375" customWidth="1"/>
    <col min="21" max="22" width="4.85546875" customWidth="1"/>
    <col min="23" max="23" width="4.5703125" customWidth="1"/>
    <col min="24" max="24" width="5.140625" customWidth="1"/>
    <col min="25" max="25" width="4.5703125" customWidth="1"/>
    <col min="26" max="26" width="4.85546875" customWidth="1"/>
    <col min="27" max="27" width="4.7109375" customWidth="1"/>
    <col min="28" max="28" width="4.42578125" customWidth="1"/>
    <col min="29" max="30" width="4.5703125" customWidth="1"/>
    <col min="31" max="31" width="4.85546875" customWidth="1"/>
    <col min="32" max="32" width="5.140625" customWidth="1"/>
    <col min="33" max="34" width="4.7109375" customWidth="1"/>
    <col min="35" max="35" width="4.85546875" customWidth="1"/>
    <col min="36" max="36" width="4.5703125" customWidth="1"/>
    <col min="37" max="37" width="4.7109375" customWidth="1"/>
    <col min="38" max="38" width="5" customWidth="1"/>
    <col min="39" max="39" width="4.5703125" customWidth="1"/>
  </cols>
  <sheetData>
    <row r="1" spans="1:40" ht="23.25">
      <c r="A1" s="99" t="s">
        <v>0</v>
      </c>
      <c r="B1" s="99"/>
      <c r="I1" s="100" t="s">
        <v>196</v>
      </c>
      <c r="J1" s="100"/>
      <c r="K1" s="100"/>
      <c r="L1" s="100"/>
      <c r="M1" s="100"/>
      <c r="N1" s="100"/>
      <c r="O1" s="100"/>
      <c r="P1" s="100"/>
      <c r="Q1" s="100"/>
      <c r="R1" s="100"/>
      <c r="S1" s="100"/>
      <c r="AH1" s="99" t="s">
        <v>1</v>
      </c>
      <c r="AI1" s="99"/>
      <c r="AJ1" s="99"/>
      <c r="AK1" s="99"/>
      <c r="AL1" s="99"/>
    </row>
    <row r="2" spans="1:40" ht="23.25">
      <c r="A2" s="99" t="s">
        <v>3</v>
      </c>
      <c r="B2" s="99"/>
      <c r="D2" s="100" t="s">
        <v>2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99"/>
      <c r="X2" s="99"/>
      <c r="Y2" s="99"/>
      <c r="Z2" s="99"/>
      <c r="AA2" s="99"/>
      <c r="AB2" s="99"/>
      <c r="AC2" s="99"/>
      <c r="AH2" s="99" t="s">
        <v>4</v>
      </c>
      <c r="AI2" s="99"/>
      <c r="AJ2" s="99"/>
      <c r="AK2" s="99"/>
      <c r="AL2" s="99"/>
    </row>
    <row r="3" spans="1:40" ht="15.75" thickBot="1">
      <c r="A3" s="99" t="s">
        <v>36</v>
      </c>
      <c r="B3" s="99"/>
      <c r="AH3" s="99" t="s">
        <v>5</v>
      </c>
      <c r="AI3" s="99"/>
      <c r="AJ3" s="99"/>
      <c r="AK3" s="99"/>
      <c r="AL3" s="99"/>
    </row>
    <row r="4" spans="1:40" ht="19.5" thickBot="1">
      <c r="A4" s="166" t="s">
        <v>69</v>
      </c>
      <c r="B4" s="161" t="s">
        <v>68</v>
      </c>
      <c r="C4" s="731"/>
      <c r="D4" s="498" t="s">
        <v>16</v>
      </c>
      <c r="E4" s="277" t="s">
        <v>14</v>
      </c>
      <c r="F4" s="277" t="s">
        <v>9</v>
      </c>
      <c r="G4" s="277" t="s">
        <v>10</v>
      </c>
      <c r="H4" s="500" t="s">
        <v>17</v>
      </c>
      <c r="I4" s="469"/>
      <c r="J4" s="501" t="s">
        <v>18</v>
      </c>
      <c r="K4" s="500" t="s">
        <v>9</v>
      </c>
      <c r="L4" s="500" t="s">
        <v>13</v>
      </c>
      <c r="M4" s="500" t="s">
        <v>19</v>
      </c>
      <c r="N4" s="500" t="s">
        <v>14</v>
      </c>
      <c r="O4" s="503" t="s">
        <v>20</v>
      </c>
      <c r="P4" s="501" t="s">
        <v>6</v>
      </c>
      <c r="Q4" s="500" t="s">
        <v>21</v>
      </c>
      <c r="R4" s="500" t="s">
        <v>8</v>
      </c>
      <c r="S4" s="500" t="s">
        <v>22</v>
      </c>
      <c r="T4" s="500" t="s">
        <v>23</v>
      </c>
      <c r="U4" s="503" t="s">
        <v>17</v>
      </c>
      <c r="V4" s="501" t="s">
        <v>16</v>
      </c>
      <c r="W4" s="500" t="s">
        <v>24</v>
      </c>
      <c r="X4" s="500" t="s">
        <v>25</v>
      </c>
      <c r="Y4" s="500" t="s">
        <v>7</v>
      </c>
      <c r="Z4" s="500" t="s">
        <v>13</v>
      </c>
      <c r="AA4" s="503" t="s">
        <v>17</v>
      </c>
    </row>
    <row r="5" spans="1:40" ht="15.75">
      <c r="A5" s="133">
        <v>1</v>
      </c>
      <c r="B5" s="587" t="s">
        <v>5</v>
      </c>
      <c r="C5" s="755"/>
      <c r="D5" s="775"/>
      <c r="E5" s="775"/>
      <c r="F5" s="775"/>
      <c r="G5" s="775"/>
      <c r="H5" s="775"/>
      <c r="I5" s="775"/>
      <c r="J5" s="756"/>
      <c r="K5" s="757"/>
      <c r="L5" s="757"/>
      <c r="M5" s="757"/>
      <c r="N5" s="757"/>
      <c r="O5" s="758"/>
      <c r="P5" s="759" t="s">
        <v>27</v>
      </c>
      <c r="Q5" s="760" t="s">
        <v>26</v>
      </c>
      <c r="R5" s="761" t="s">
        <v>29</v>
      </c>
      <c r="S5" s="761" t="s">
        <v>28</v>
      </c>
      <c r="T5" s="762"/>
      <c r="U5" s="763"/>
      <c r="V5" s="764"/>
      <c r="W5" s="765"/>
      <c r="X5" s="765"/>
      <c r="Y5" s="765"/>
      <c r="Z5" s="765"/>
      <c r="AA5" s="766"/>
      <c r="AN5" s="779"/>
    </row>
    <row r="6" spans="1:40" ht="15.75">
      <c r="A6" s="133">
        <v>2</v>
      </c>
      <c r="B6" s="278" t="s">
        <v>197</v>
      </c>
      <c r="C6" s="32"/>
      <c r="D6" s="7"/>
      <c r="E6" s="7"/>
      <c r="F6" s="7"/>
      <c r="G6" s="7"/>
      <c r="H6" s="7"/>
      <c r="I6" s="7"/>
      <c r="J6" s="600"/>
      <c r="K6" s="7"/>
      <c r="L6" s="7"/>
      <c r="M6" s="7"/>
      <c r="N6" s="7"/>
      <c r="O6" s="715"/>
      <c r="P6" s="600"/>
      <c r="Q6" s="7"/>
      <c r="R6" s="7"/>
      <c r="S6" s="7"/>
      <c r="T6" s="7"/>
      <c r="U6" s="715"/>
      <c r="V6" s="600"/>
      <c r="W6" s="7"/>
      <c r="X6" s="7"/>
      <c r="Y6" s="7"/>
      <c r="Z6" s="7"/>
      <c r="AA6" s="715"/>
      <c r="AN6" s="780"/>
    </row>
    <row r="7" spans="1:40" ht="15.75">
      <c r="A7" s="133">
        <v>3</v>
      </c>
      <c r="B7" s="585" t="s">
        <v>42</v>
      </c>
      <c r="C7" s="690"/>
      <c r="D7" s="7" t="s">
        <v>30</v>
      </c>
      <c r="E7" s="7"/>
      <c r="F7" s="7"/>
      <c r="G7" s="7"/>
      <c r="H7" s="7"/>
      <c r="I7" s="715"/>
      <c r="J7" s="600" t="s">
        <v>30</v>
      </c>
      <c r="K7" s="7"/>
      <c r="L7" s="7"/>
      <c r="M7" s="7"/>
      <c r="N7" s="7"/>
      <c r="O7" s="715"/>
      <c r="P7" s="600" t="s">
        <v>30</v>
      </c>
      <c r="Q7" s="7"/>
      <c r="R7" s="7"/>
      <c r="S7" s="7"/>
      <c r="T7" s="7"/>
      <c r="U7" s="715"/>
      <c r="V7" s="722"/>
      <c r="W7" s="712"/>
      <c r="X7" s="712"/>
      <c r="Y7" s="712"/>
      <c r="Z7" s="712"/>
      <c r="AA7" s="714"/>
      <c r="AN7" s="780"/>
    </row>
    <row r="8" spans="1:40" ht="16.5" thickBot="1">
      <c r="A8" s="133">
        <v>4</v>
      </c>
      <c r="B8" s="588" t="s">
        <v>43</v>
      </c>
      <c r="C8" s="694"/>
      <c r="D8" s="710">
        <v>11</v>
      </c>
      <c r="E8" s="7"/>
      <c r="F8" s="7"/>
      <c r="G8" s="7"/>
      <c r="H8" s="7"/>
      <c r="I8" s="715"/>
      <c r="J8" s="729"/>
      <c r="K8" s="627"/>
      <c r="L8" s="627"/>
      <c r="M8" s="627"/>
      <c r="N8" s="627"/>
      <c r="O8" s="730"/>
      <c r="P8" s="288"/>
      <c r="Q8" s="746"/>
      <c r="R8" s="746"/>
      <c r="S8" s="746"/>
      <c r="T8" s="746"/>
      <c r="U8" s="767" t="s">
        <v>32</v>
      </c>
      <c r="V8" s="774"/>
      <c r="W8" s="772"/>
      <c r="X8" s="772"/>
      <c r="Y8" s="772"/>
      <c r="Z8" s="772"/>
      <c r="AA8" s="734" t="s">
        <v>31</v>
      </c>
      <c r="AN8" s="780" t="s">
        <v>195</v>
      </c>
    </row>
    <row r="9" spans="1:40" ht="15.75">
      <c r="A9" s="133">
        <v>5</v>
      </c>
      <c r="B9" s="587" t="s">
        <v>38</v>
      </c>
      <c r="C9" s="17" t="s">
        <v>142</v>
      </c>
      <c r="D9" s="7" t="s">
        <v>142</v>
      </c>
      <c r="E9" s="7" t="s">
        <v>142</v>
      </c>
      <c r="F9" s="711" t="s">
        <v>26</v>
      </c>
      <c r="G9" s="7" t="s">
        <v>30</v>
      </c>
      <c r="H9" s="7" t="s">
        <v>30</v>
      </c>
      <c r="I9" s="716">
        <v>11</v>
      </c>
      <c r="J9" s="759" t="s">
        <v>26</v>
      </c>
      <c r="K9" s="769"/>
      <c r="L9" s="762" t="s">
        <v>142</v>
      </c>
      <c r="M9" s="760" t="s">
        <v>26</v>
      </c>
      <c r="N9" s="762">
        <v>11</v>
      </c>
      <c r="O9" s="763" t="s">
        <v>30</v>
      </c>
      <c r="P9" s="770" t="s">
        <v>142</v>
      </c>
      <c r="Q9" s="762" t="s">
        <v>30</v>
      </c>
      <c r="R9" s="762">
        <v>11</v>
      </c>
      <c r="S9" s="760" t="s">
        <v>26</v>
      </c>
      <c r="T9" s="762">
        <v>11</v>
      </c>
      <c r="U9" s="763">
        <v>11</v>
      </c>
      <c r="V9" s="770" t="s">
        <v>142</v>
      </c>
      <c r="W9" s="762" t="s">
        <v>30</v>
      </c>
      <c r="X9" s="762" t="s">
        <v>30</v>
      </c>
      <c r="Y9" s="762" t="s">
        <v>142</v>
      </c>
      <c r="Z9" s="760" t="s">
        <v>26</v>
      </c>
      <c r="AA9" s="771"/>
      <c r="AN9" s="717"/>
    </row>
    <row r="10" spans="1:40" ht="15.75">
      <c r="A10" s="133">
        <v>6</v>
      </c>
      <c r="B10" s="585" t="s">
        <v>44</v>
      </c>
      <c r="C10" s="691"/>
      <c r="D10" s="710"/>
      <c r="E10" s="711" t="s">
        <v>28</v>
      </c>
      <c r="G10" s="7" t="s">
        <v>33</v>
      </c>
      <c r="H10" s="711" t="s">
        <v>27</v>
      </c>
      <c r="I10" s="711" t="s">
        <v>27</v>
      </c>
      <c r="J10" s="600">
        <v>10</v>
      </c>
      <c r="K10" s="711" t="s">
        <v>32</v>
      </c>
      <c r="L10" s="711" t="s">
        <v>27</v>
      </c>
      <c r="M10" s="7">
        <v>10</v>
      </c>
      <c r="N10" s="701"/>
      <c r="O10" s="734" t="s">
        <v>28</v>
      </c>
      <c r="P10" s="733" t="s">
        <v>32</v>
      </c>
      <c r="Q10" s="7">
        <v>10</v>
      </c>
      <c r="R10" s="701"/>
      <c r="S10" s="711" t="s">
        <v>32</v>
      </c>
      <c r="T10" s="711" t="s">
        <v>28</v>
      </c>
      <c r="U10" s="734" t="s">
        <v>27</v>
      </c>
      <c r="V10" s="733" t="s">
        <v>27</v>
      </c>
      <c r="W10" s="711" t="s">
        <v>27</v>
      </c>
      <c r="X10" s="711" t="s">
        <v>32</v>
      </c>
      <c r="Y10" s="7">
        <v>10</v>
      </c>
      <c r="Z10" s="701"/>
      <c r="AA10" s="715"/>
      <c r="AN10" s="717"/>
    </row>
    <row r="11" spans="1:40" ht="16.5" thickBot="1">
      <c r="A11" s="133">
        <v>7</v>
      </c>
      <c r="B11" s="588" t="s">
        <v>136</v>
      </c>
      <c r="C11" s="691"/>
      <c r="D11" s="711" t="s">
        <v>29</v>
      </c>
      <c r="E11" s="7" t="s">
        <v>193</v>
      </c>
      <c r="F11" s="7" t="s">
        <v>33</v>
      </c>
      <c r="H11" s="7"/>
      <c r="I11" s="715"/>
      <c r="J11" s="735"/>
      <c r="K11" s="711" t="s">
        <v>29</v>
      </c>
      <c r="L11" s="7" t="s">
        <v>193</v>
      </c>
      <c r="M11" s="7"/>
      <c r="N11" s="7" t="s">
        <v>193</v>
      </c>
      <c r="O11" s="715" t="s">
        <v>33</v>
      </c>
      <c r="P11" s="600" t="s">
        <v>193</v>
      </c>
      <c r="Q11" s="7" t="s">
        <v>33</v>
      </c>
      <c r="R11" s="7"/>
      <c r="S11" s="7"/>
      <c r="T11" s="7"/>
      <c r="U11" s="715"/>
      <c r="V11" s="600"/>
      <c r="W11" s="711" t="s">
        <v>29</v>
      </c>
      <c r="X11" s="7" t="s">
        <v>193</v>
      </c>
      <c r="Y11" s="7"/>
      <c r="Z11" s="7" t="s">
        <v>33</v>
      </c>
      <c r="AA11" s="745" t="s">
        <v>29</v>
      </c>
      <c r="AN11" s="717"/>
    </row>
    <row r="12" spans="1:40" ht="16.5" thickBot="1">
      <c r="A12" s="133">
        <v>8</v>
      </c>
      <c r="B12" s="619" t="s">
        <v>191</v>
      </c>
      <c r="C12" s="696" t="s">
        <v>34</v>
      </c>
      <c r="D12" s="711" t="s">
        <v>31</v>
      </c>
      <c r="E12" s="719" t="s">
        <v>34</v>
      </c>
      <c r="F12" s="723" t="s">
        <v>35</v>
      </c>
      <c r="G12" s="711" t="s">
        <v>35</v>
      </c>
      <c r="H12" s="719" t="s">
        <v>34</v>
      </c>
      <c r="J12" s="729"/>
      <c r="K12" s="772" t="s">
        <v>35</v>
      </c>
      <c r="L12" s="772" t="s">
        <v>31</v>
      </c>
      <c r="M12" s="627"/>
      <c r="N12" s="772" t="s">
        <v>35</v>
      </c>
      <c r="O12" s="730" t="s">
        <v>34</v>
      </c>
      <c r="P12" s="773" t="s">
        <v>34</v>
      </c>
      <c r="Q12" s="772" t="s">
        <v>31</v>
      </c>
      <c r="R12" s="627"/>
      <c r="S12" s="772" t="s">
        <v>31</v>
      </c>
      <c r="T12" s="627"/>
      <c r="U12" s="730"/>
      <c r="V12" s="774" t="s">
        <v>35</v>
      </c>
      <c r="W12" s="627" t="s">
        <v>34</v>
      </c>
      <c r="X12" s="746"/>
      <c r="Y12" s="627" t="s">
        <v>34</v>
      </c>
      <c r="Z12" s="746"/>
      <c r="AA12" s="730"/>
      <c r="AN12" s="717"/>
    </row>
    <row r="13" spans="1:40" ht="15.75">
      <c r="A13" s="133">
        <v>9</v>
      </c>
      <c r="B13" s="611" t="s">
        <v>36</v>
      </c>
      <c r="C13" s="695" t="s">
        <v>33</v>
      </c>
      <c r="D13" s="7" t="s">
        <v>33</v>
      </c>
      <c r="E13" s="7">
        <v>11</v>
      </c>
      <c r="F13" s="710"/>
      <c r="G13" s="711" t="s">
        <v>32</v>
      </c>
      <c r="H13" s="711" t="s">
        <v>32</v>
      </c>
      <c r="I13" s="715"/>
      <c r="J13" s="752" t="s">
        <v>32</v>
      </c>
      <c r="K13" s="719">
        <v>11</v>
      </c>
      <c r="L13" s="719" t="s">
        <v>33</v>
      </c>
      <c r="M13" s="753" t="s">
        <v>27</v>
      </c>
      <c r="N13" s="753" t="s">
        <v>28</v>
      </c>
      <c r="O13" s="768" t="s">
        <v>29</v>
      </c>
      <c r="P13" s="752" t="s">
        <v>28</v>
      </c>
      <c r="Q13" s="753" t="s">
        <v>27</v>
      </c>
      <c r="R13" s="753" t="s">
        <v>32</v>
      </c>
      <c r="S13" s="719" t="s">
        <v>33</v>
      </c>
      <c r="T13" s="719"/>
      <c r="U13" s="768" t="s">
        <v>29</v>
      </c>
      <c r="V13" s="752" t="s">
        <v>28</v>
      </c>
      <c r="W13" s="701"/>
      <c r="X13" s="753" t="s">
        <v>29</v>
      </c>
      <c r="Y13" s="753" t="s">
        <v>32</v>
      </c>
      <c r="Z13" s="719">
        <v>11</v>
      </c>
      <c r="AA13" s="754"/>
      <c r="AN13" s="717"/>
    </row>
    <row r="14" spans="1:40" ht="15.75">
      <c r="A14" s="133">
        <v>10</v>
      </c>
      <c r="B14" s="585" t="s">
        <v>40</v>
      </c>
      <c r="C14" s="691"/>
      <c r="D14" s="7">
        <v>10</v>
      </c>
      <c r="E14" s="711" t="s">
        <v>35</v>
      </c>
      <c r="F14" s="711" t="s">
        <v>31</v>
      </c>
      <c r="G14" s="711" t="s">
        <v>27</v>
      </c>
      <c r="H14" s="7"/>
      <c r="I14" s="715"/>
      <c r="J14" s="733" t="s">
        <v>35</v>
      </c>
      <c r="K14" s="711" t="s">
        <v>27</v>
      </c>
      <c r="L14" s="7">
        <v>10</v>
      </c>
      <c r="M14" s="711" t="s">
        <v>31</v>
      </c>
      <c r="N14" s="7"/>
      <c r="O14" s="715"/>
      <c r="P14" s="733" t="s">
        <v>35</v>
      </c>
      <c r="Q14" s="701"/>
      <c r="R14" s="711" t="s">
        <v>31</v>
      </c>
      <c r="S14" s="7">
        <v>10</v>
      </c>
      <c r="T14" s="701"/>
      <c r="U14" s="724">
        <v>10</v>
      </c>
      <c r="V14" s="722"/>
      <c r="W14" s="712"/>
      <c r="X14" s="712"/>
      <c r="Y14" s="712"/>
      <c r="Z14" s="712"/>
      <c r="AA14" s="714"/>
      <c r="AN14" s="717"/>
    </row>
    <row r="15" spans="1:40" ht="16.5" thickBot="1">
      <c r="A15" s="133">
        <v>11</v>
      </c>
      <c r="B15" s="588" t="s">
        <v>37</v>
      </c>
      <c r="C15" s="691" t="s">
        <v>193</v>
      </c>
      <c r="D15" s="710"/>
      <c r="E15" s="710"/>
      <c r="F15" s="719" t="s">
        <v>34</v>
      </c>
      <c r="G15" s="7" t="s">
        <v>193</v>
      </c>
      <c r="H15" s="7" t="s">
        <v>142</v>
      </c>
      <c r="I15" s="711" t="s">
        <v>26</v>
      </c>
      <c r="J15" s="600" t="s">
        <v>34</v>
      </c>
      <c r="K15" s="7" t="s">
        <v>142</v>
      </c>
      <c r="L15" s="711" t="s">
        <v>26</v>
      </c>
      <c r="M15" s="7" t="s">
        <v>193</v>
      </c>
      <c r="N15" s="7"/>
      <c r="O15" s="715"/>
      <c r="P15" s="733" t="s">
        <v>26</v>
      </c>
      <c r="Q15" s="719" t="s">
        <v>34</v>
      </c>
      <c r="R15" s="7" t="s">
        <v>142</v>
      </c>
      <c r="S15" s="7"/>
      <c r="T15" s="7"/>
      <c r="U15" s="715"/>
      <c r="V15" s="600" t="s">
        <v>193</v>
      </c>
      <c r="W15" s="701"/>
      <c r="X15" s="7" t="s">
        <v>142</v>
      </c>
      <c r="Y15" s="711" t="s">
        <v>26</v>
      </c>
      <c r="Z15" s="7" t="s">
        <v>34</v>
      </c>
      <c r="AA15" s="715"/>
      <c r="AN15" s="717"/>
    </row>
    <row r="16" spans="1:40" ht="16.5" thickBot="1">
      <c r="A16" s="133">
        <v>12</v>
      </c>
      <c r="B16" s="589" t="s">
        <v>45</v>
      </c>
      <c r="C16" s="694"/>
      <c r="D16" s="721"/>
      <c r="E16" s="718" t="s">
        <v>32</v>
      </c>
      <c r="F16" s="718" t="s">
        <v>32</v>
      </c>
      <c r="G16" s="710"/>
      <c r="H16" s="711" t="s">
        <v>28</v>
      </c>
      <c r="I16" s="711" t="s">
        <v>29</v>
      </c>
      <c r="J16" s="733" t="s">
        <v>31</v>
      </c>
      <c r="K16" s="718" t="s">
        <v>28</v>
      </c>
      <c r="L16" s="718" t="s">
        <v>28</v>
      </c>
      <c r="M16" s="713" t="s">
        <v>29</v>
      </c>
      <c r="N16" s="713" t="s">
        <v>29</v>
      </c>
      <c r="O16" s="715">
        <v>10</v>
      </c>
      <c r="P16" s="733" t="s">
        <v>29</v>
      </c>
      <c r="Q16" s="711" t="s">
        <v>28</v>
      </c>
      <c r="R16" s="7">
        <v>10</v>
      </c>
      <c r="S16" s="701"/>
      <c r="T16" s="701"/>
      <c r="U16" s="715" t="s">
        <v>142</v>
      </c>
      <c r="V16" s="727">
        <v>11</v>
      </c>
      <c r="W16" s="713">
        <v>11</v>
      </c>
      <c r="X16" s="718" t="s">
        <v>28</v>
      </c>
      <c r="Y16" s="718" t="s">
        <v>28</v>
      </c>
      <c r="Z16" s="7" t="s">
        <v>30</v>
      </c>
      <c r="AA16" s="26"/>
      <c r="AN16" s="717"/>
    </row>
    <row r="17" spans="1:40" ht="16.5" thickBot="1">
      <c r="A17" s="133">
        <v>13</v>
      </c>
      <c r="B17" s="590" t="s">
        <v>46</v>
      </c>
      <c r="C17" s="708"/>
      <c r="D17" s="711" t="s">
        <v>32</v>
      </c>
      <c r="E17" s="711" t="s">
        <v>31</v>
      </c>
      <c r="F17" s="7">
        <v>11</v>
      </c>
      <c r="G17" s="7"/>
      <c r="H17" s="7">
        <v>10</v>
      </c>
      <c r="I17" s="710"/>
      <c r="J17" s="722"/>
      <c r="K17" s="712"/>
      <c r="L17" s="712"/>
      <c r="M17" s="712"/>
      <c r="N17" s="712"/>
      <c r="O17" s="714"/>
      <c r="P17" s="733" t="s">
        <v>31</v>
      </c>
      <c r="Q17" s="711" t="s">
        <v>32</v>
      </c>
      <c r="R17" s="701"/>
      <c r="S17" s="7">
        <v>11</v>
      </c>
      <c r="T17" s="7">
        <v>10</v>
      </c>
      <c r="U17" s="26"/>
      <c r="V17" s="733" t="s">
        <v>29</v>
      </c>
      <c r="W17" s="711" t="s">
        <v>28</v>
      </c>
      <c r="X17" s="7"/>
      <c r="Y17" s="7"/>
      <c r="Z17" s="7"/>
      <c r="AA17" s="715"/>
      <c r="AN17" s="717"/>
    </row>
    <row r="18" spans="1:40" ht="16.5" thickBot="1">
      <c r="A18" s="133">
        <v>14</v>
      </c>
      <c r="B18" s="587" t="s">
        <v>47</v>
      </c>
      <c r="C18" s="709"/>
      <c r="D18" s="711" t="s">
        <v>26</v>
      </c>
      <c r="E18" s="710"/>
      <c r="F18" s="711" t="s">
        <v>27</v>
      </c>
      <c r="G18" s="7">
        <v>10</v>
      </c>
      <c r="H18" s="710"/>
      <c r="I18" s="715"/>
      <c r="J18" s="733" t="s">
        <v>28</v>
      </c>
      <c r="K18" s="701"/>
      <c r="L18" s="711" t="s">
        <v>29</v>
      </c>
      <c r="M18" s="7" t="s">
        <v>33</v>
      </c>
      <c r="N18" s="711" t="s">
        <v>32</v>
      </c>
      <c r="O18" s="734" t="s">
        <v>31</v>
      </c>
      <c r="P18" s="722"/>
      <c r="Q18" s="712"/>
      <c r="R18" s="712"/>
      <c r="S18" s="712"/>
      <c r="T18" s="712"/>
      <c r="U18" s="714"/>
      <c r="V18" s="733" t="s">
        <v>26</v>
      </c>
      <c r="W18" s="7">
        <v>10</v>
      </c>
      <c r="X18" s="711" t="s">
        <v>27</v>
      </c>
      <c r="Y18" s="7">
        <v>11</v>
      </c>
      <c r="Z18" s="701"/>
      <c r="AA18" s="715"/>
      <c r="AN18" s="717"/>
    </row>
    <row r="19" spans="1:40" ht="16.5" thickBot="1">
      <c r="A19" s="147">
        <v>15</v>
      </c>
      <c r="B19" s="585" t="s">
        <v>48</v>
      </c>
      <c r="C19" s="693">
        <v>10</v>
      </c>
      <c r="D19" s="776"/>
      <c r="E19" s="777"/>
      <c r="F19" s="778"/>
      <c r="G19" s="710"/>
      <c r="H19" s="711" t="s">
        <v>31</v>
      </c>
      <c r="J19" s="733" t="s">
        <v>29</v>
      </c>
      <c r="K19" s="711" t="s">
        <v>31</v>
      </c>
      <c r="L19" s="711" t="s">
        <v>32</v>
      </c>
      <c r="M19" s="711" t="s">
        <v>28</v>
      </c>
      <c r="N19" s="7">
        <v>10</v>
      </c>
      <c r="O19" s="715"/>
      <c r="P19" s="600">
        <v>11</v>
      </c>
      <c r="Q19" s="7" t="s">
        <v>142</v>
      </c>
      <c r="R19" s="719" t="s">
        <v>34</v>
      </c>
      <c r="S19" s="7" t="s">
        <v>30</v>
      </c>
      <c r="T19" s="7" t="s">
        <v>35</v>
      </c>
      <c r="U19" s="715" t="s">
        <v>193</v>
      </c>
      <c r="V19" s="749"/>
      <c r="W19" s="750"/>
      <c r="X19" s="712"/>
      <c r="Y19" s="712"/>
      <c r="Z19" s="712"/>
      <c r="AA19" s="714"/>
      <c r="AN19" s="717"/>
    </row>
    <row r="20" spans="1:40" ht="16.5" thickBot="1">
      <c r="A20" s="147">
        <v>16</v>
      </c>
      <c r="B20" s="586" t="s">
        <v>49</v>
      </c>
      <c r="C20" s="696" t="s">
        <v>32</v>
      </c>
      <c r="D20" s="711" t="s">
        <v>28</v>
      </c>
      <c r="E20" s="711" t="s">
        <v>29</v>
      </c>
      <c r="F20" s="7">
        <v>10</v>
      </c>
      <c r="G20" s="711" t="s">
        <v>31</v>
      </c>
      <c r="I20" s="711" t="s">
        <v>32</v>
      </c>
      <c r="J20" s="600">
        <v>11</v>
      </c>
      <c r="K20" s="7" t="s">
        <v>34</v>
      </c>
      <c r="L20" s="7" t="s">
        <v>30</v>
      </c>
      <c r="M20" s="7" t="s">
        <v>142</v>
      </c>
      <c r="N20" s="711" t="s">
        <v>26</v>
      </c>
      <c r="O20" s="734" t="s">
        <v>27</v>
      </c>
      <c r="P20" s="600" t="s">
        <v>33</v>
      </c>
      <c r="Q20" s="711" t="s">
        <v>35</v>
      </c>
      <c r="R20" s="7" t="s">
        <v>193</v>
      </c>
      <c r="S20" s="7"/>
      <c r="T20" s="7"/>
      <c r="U20" s="715"/>
      <c r="V20" s="733" t="s">
        <v>31</v>
      </c>
      <c r="W20" s="711" t="s">
        <v>32</v>
      </c>
      <c r="X20" s="7"/>
      <c r="Y20" s="7"/>
      <c r="Z20" s="7"/>
      <c r="AA20" s="715"/>
      <c r="AN20" s="717"/>
    </row>
    <row r="21" spans="1:40" ht="15.75">
      <c r="A21" s="133">
        <v>17</v>
      </c>
      <c r="B21" s="587" t="s">
        <v>154</v>
      </c>
      <c r="C21" s="695">
        <v>11</v>
      </c>
      <c r="D21" s="600" t="s">
        <v>34</v>
      </c>
      <c r="E21" s="7" t="s">
        <v>30</v>
      </c>
      <c r="F21" s="7" t="s">
        <v>142</v>
      </c>
      <c r="G21" s="7">
        <v>11</v>
      </c>
      <c r="H21" s="7">
        <v>11</v>
      </c>
      <c r="I21" s="7">
        <v>10</v>
      </c>
      <c r="J21" s="722"/>
      <c r="K21" s="712"/>
      <c r="L21" s="712"/>
      <c r="M21" s="712"/>
      <c r="N21" s="712"/>
      <c r="O21" s="714"/>
      <c r="P21" s="735"/>
      <c r="Q21" s="7"/>
      <c r="R21" s="7"/>
      <c r="S21" s="7"/>
      <c r="T21" s="723" t="s">
        <v>29</v>
      </c>
      <c r="U21" s="743" t="s">
        <v>28</v>
      </c>
      <c r="V21" s="733" t="s">
        <v>32</v>
      </c>
      <c r="W21" s="711" t="s">
        <v>31</v>
      </c>
      <c r="X21" s="716"/>
      <c r="Y21" s="716"/>
      <c r="Z21" s="711"/>
      <c r="AA21" s="734"/>
      <c r="AN21" s="717"/>
    </row>
    <row r="22" spans="1:40" ht="16.5" thickBot="1">
      <c r="A22" s="133">
        <v>18</v>
      </c>
      <c r="B22" s="590" t="s">
        <v>51</v>
      </c>
      <c r="C22" s="695" t="s">
        <v>31</v>
      </c>
      <c r="D22" s="710"/>
      <c r="E22" s="7" t="s">
        <v>33</v>
      </c>
      <c r="F22" s="711" t="s">
        <v>29</v>
      </c>
      <c r="G22" s="711" t="s">
        <v>28</v>
      </c>
      <c r="H22" s="711" t="s">
        <v>35</v>
      </c>
      <c r="I22" s="7" t="s">
        <v>193</v>
      </c>
      <c r="J22" s="735"/>
      <c r="K22" s="7">
        <v>10</v>
      </c>
      <c r="L22" s="701"/>
      <c r="M22" s="7" t="s">
        <v>34</v>
      </c>
      <c r="N22" s="7" t="s">
        <v>30</v>
      </c>
      <c r="O22" s="715" t="s">
        <v>142</v>
      </c>
      <c r="P22" s="600"/>
      <c r="Q22" s="7" t="s">
        <v>193</v>
      </c>
      <c r="R22" s="7" t="s">
        <v>33</v>
      </c>
      <c r="S22" s="711" t="s">
        <v>35</v>
      </c>
      <c r="T22" s="711" t="s">
        <v>27</v>
      </c>
      <c r="U22" s="734" t="s">
        <v>26</v>
      </c>
      <c r="V22" s="735"/>
      <c r="W22" s="701"/>
      <c r="X22" s="701"/>
      <c r="Z22" s="7">
        <v>10</v>
      </c>
      <c r="AA22" s="715"/>
      <c r="AN22" s="717"/>
    </row>
    <row r="23" spans="1:40" ht="15.75">
      <c r="A23" s="133">
        <v>19</v>
      </c>
      <c r="B23" s="587" t="s">
        <v>52</v>
      </c>
      <c r="C23" s="693"/>
      <c r="D23" s="7" t="s">
        <v>193</v>
      </c>
      <c r="E23" s="713" t="s">
        <v>27</v>
      </c>
      <c r="F23" s="7" t="s">
        <v>32</v>
      </c>
      <c r="G23" s="719" t="s">
        <v>34</v>
      </c>
      <c r="H23" s="711" t="s">
        <v>26</v>
      </c>
      <c r="I23" s="711" t="s">
        <v>31</v>
      </c>
      <c r="J23" s="727" t="s">
        <v>33</v>
      </c>
      <c r="K23" s="7" t="s">
        <v>28</v>
      </c>
      <c r="L23" s="725">
        <v>11</v>
      </c>
      <c r="M23" s="7"/>
      <c r="N23" s="701"/>
      <c r="O23" s="736"/>
      <c r="P23" s="600"/>
      <c r="Q23" s="7"/>
      <c r="R23" s="713" t="s">
        <v>27</v>
      </c>
      <c r="S23" s="721" t="s">
        <v>34</v>
      </c>
      <c r="T23" s="718" t="s">
        <v>26</v>
      </c>
      <c r="U23" s="737"/>
      <c r="V23" s="735"/>
      <c r="W23" s="7" t="s">
        <v>193</v>
      </c>
      <c r="X23" s="701" t="s">
        <v>28</v>
      </c>
      <c r="Y23" s="713" t="s">
        <v>33</v>
      </c>
      <c r="Z23" s="711" t="s">
        <v>31</v>
      </c>
      <c r="AA23" s="737"/>
      <c r="AN23" s="717"/>
    </row>
    <row r="24" spans="1:40" ht="16.5" thickBot="1">
      <c r="A24" s="133">
        <v>20</v>
      </c>
      <c r="B24" s="585" t="s">
        <v>54</v>
      </c>
      <c r="C24" s="694" t="s">
        <v>35</v>
      </c>
      <c r="D24" s="7"/>
      <c r="E24" s="7"/>
      <c r="F24" s="7"/>
      <c r="G24" s="713" t="s">
        <v>34</v>
      </c>
      <c r="H24" s="713" t="s">
        <v>26</v>
      </c>
      <c r="I24" s="710"/>
      <c r="J24" s="600"/>
      <c r="K24" s="713" t="s">
        <v>33</v>
      </c>
      <c r="L24" s="701"/>
      <c r="M24" s="711" t="s">
        <v>29</v>
      </c>
      <c r="N24" s="711" t="s">
        <v>29</v>
      </c>
      <c r="O24" s="724">
        <v>11</v>
      </c>
      <c r="P24" s="600"/>
      <c r="Q24" s="7"/>
      <c r="R24" s="711" t="s">
        <v>35</v>
      </c>
      <c r="S24" s="7" t="s">
        <v>34</v>
      </c>
      <c r="T24" s="701" t="s">
        <v>26</v>
      </c>
      <c r="U24" s="715"/>
      <c r="V24" s="600">
        <v>10</v>
      </c>
      <c r="W24" s="711" t="s">
        <v>35</v>
      </c>
      <c r="X24" s="713" t="s">
        <v>33</v>
      </c>
      <c r="Y24" s="701"/>
      <c r="Z24" s="7"/>
      <c r="AA24" s="715"/>
      <c r="AN24" s="717"/>
    </row>
    <row r="25" spans="1:40" ht="16.5" thickBot="1">
      <c r="A25" s="133">
        <v>21</v>
      </c>
      <c r="B25" s="588" t="s">
        <v>55</v>
      </c>
      <c r="C25" s="691" t="s">
        <v>30</v>
      </c>
      <c r="D25" s="711" t="s">
        <v>35</v>
      </c>
      <c r="E25" s="7" t="s">
        <v>32</v>
      </c>
      <c r="F25" s="7"/>
      <c r="G25" s="7" t="s">
        <v>142</v>
      </c>
      <c r="H25" s="7" t="s">
        <v>193</v>
      </c>
      <c r="I25" s="7" t="s">
        <v>33</v>
      </c>
      <c r="J25" s="733" t="s">
        <v>27</v>
      </c>
      <c r="K25" s="711" t="s">
        <v>26</v>
      </c>
      <c r="L25" s="7" t="s">
        <v>28</v>
      </c>
      <c r="M25" s="7" t="s">
        <v>30</v>
      </c>
      <c r="N25" s="7" t="s">
        <v>142</v>
      </c>
      <c r="P25" s="600"/>
      <c r="Q25" s="7"/>
      <c r="R25" s="7" t="s">
        <v>30</v>
      </c>
      <c r="S25" s="726" t="s">
        <v>142</v>
      </c>
      <c r="T25" s="726" t="s">
        <v>30</v>
      </c>
      <c r="U25" s="26"/>
      <c r="V25" s="600" t="s">
        <v>30</v>
      </c>
      <c r="W25" s="7"/>
      <c r="X25" s="726" t="s">
        <v>34</v>
      </c>
      <c r="Y25" s="7" t="s">
        <v>28</v>
      </c>
      <c r="Z25" s="720" t="s">
        <v>29</v>
      </c>
      <c r="AA25" s="745" t="s">
        <v>28</v>
      </c>
      <c r="AN25" s="717"/>
    </row>
    <row r="26" spans="1:40" ht="15.75">
      <c r="A26" s="133">
        <v>22</v>
      </c>
      <c r="B26" s="587" t="s">
        <v>56</v>
      </c>
      <c r="C26" s="20"/>
      <c r="D26" s="7"/>
      <c r="E26" s="7"/>
      <c r="F26" s="1"/>
      <c r="G26" s="7"/>
      <c r="H26" s="7"/>
      <c r="I26" s="711" t="s">
        <v>28</v>
      </c>
      <c r="J26" s="600" t="s">
        <v>33</v>
      </c>
      <c r="K26" s="7" t="s">
        <v>33</v>
      </c>
      <c r="L26" s="7">
        <v>11</v>
      </c>
      <c r="M26" s="711" t="s">
        <v>32</v>
      </c>
      <c r="N26" s="7" t="s">
        <v>34</v>
      </c>
      <c r="O26" s="715">
        <v>11</v>
      </c>
      <c r="P26" s="600"/>
      <c r="Q26" s="7"/>
      <c r="R26" s="7"/>
      <c r="S26" s="7"/>
      <c r="T26" s="713"/>
      <c r="U26" s="715"/>
      <c r="V26" s="600">
        <v>11</v>
      </c>
      <c r="W26" s="7">
        <v>11</v>
      </c>
      <c r="X26" s="7" t="s">
        <v>33</v>
      </c>
      <c r="Y26" s="7" t="s">
        <v>33</v>
      </c>
      <c r="Z26" s="711" t="s">
        <v>32</v>
      </c>
      <c r="AA26" s="737"/>
      <c r="AN26" s="717"/>
    </row>
    <row r="27" spans="1:40" ht="15.75">
      <c r="A27" s="133">
        <v>23</v>
      </c>
      <c r="B27" s="585" t="s">
        <v>57</v>
      </c>
      <c r="C27" s="692" t="s">
        <v>27</v>
      </c>
      <c r="D27" s="711" t="s">
        <v>27</v>
      </c>
      <c r="E27" s="711" t="s">
        <v>27</v>
      </c>
      <c r="F27" s="1"/>
      <c r="G27" s="713" t="s">
        <v>29</v>
      </c>
      <c r="H27" s="7"/>
      <c r="I27" s="713" t="s">
        <v>28</v>
      </c>
      <c r="J27" s="600"/>
      <c r="K27" s="7"/>
      <c r="L27" s="7"/>
      <c r="M27" s="713" t="s">
        <v>32</v>
      </c>
      <c r="N27" s="7"/>
      <c r="O27" s="715"/>
      <c r="P27" s="600">
        <v>10</v>
      </c>
      <c r="Q27" s="7" t="s">
        <v>29</v>
      </c>
      <c r="R27" s="711" t="s">
        <v>27</v>
      </c>
      <c r="S27" s="711" t="s">
        <v>27</v>
      </c>
      <c r="T27" s="701"/>
      <c r="U27" s="715"/>
      <c r="V27" s="600"/>
      <c r="W27" s="7"/>
      <c r="X27" s="7">
        <v>10</v>
      </c>
      <c r="Y27" s="711" t="s">
        <v>31</v>
      </c>
      <c r="Z27" s="713" t="s">
        <v>32</v>
      </c>
      <c r="AN27" s="717"/>
    </row>
    <row r="28" spans="1:40" ht="15.75">
      <c r="A28" s="133">
        <v>24</v>
      </c>
      <c r="B28" s="585" t="s">
        <v>194</v>
      </c>
      <c r="C28" s="691"/>
      <c r="D28" s="600"/>
      <c r="E28" s="713" t="s">
        <v>26</v>
      </c>
      <c r="F28" s="7" t="s">
        <v>30</v>
      </c>
      <c r="G28" s="711" t="s">
        <v>29</v>
      </c>
      <c r="H28" s="7"/>
      <c r="I28" s="710"/>
      <c r="J28" s="600"/>
      <c r="K28" s="7"/>
      <c r="M28" s="711" t="s">
        <v>35</v>
      </c>
      <c r="N28" s="713" t="s">
        <v>34</v>
      </c>
      <c r="O28" s="737"/>
      <c r="P28" s="600"/>
      <c r="Q28" s="711" t="s">
        <v>29</v>
      </c>
      <c r="R28" s="7" t="s">
        <v>26</v>
      </c>
      <c r="S28" s="7"/>
      <c r="T28" s="711" t="s">
        <v>31</v>
      </c>
      <c r="U28" s="715"/>
      <c r="V28" s="600"/>
      <c r="W28" s="7"/>
      <c r="X28" s="711" t="s">
        <v>35</v>
      </c>
      <c r="Y28" s="7" t="s">
        <v>30</v>
      </c>
      <c r="Z28" s="7" t="s">
        <v>142</v>
      </c>
      <c r="AA28" s="715"/>
      <c r="AN28" s="717"/>
    </row>
    <row r="29" spans="1:40" ht="16.5" thickBot="1">
      <c r="A29" s="133">
        <v>25</v>
      </c>
      <c r="B29" s="591" t="s">
        <v>39</v>
      </c>
      <c r="C29" s="694" t="s">
        <v>26</v>
      </c>
      <c r="D29" s="727" t="s">
        <v>27</v>
      </c>
      <c r="E29" s="711" t="s">
        <v>26</v>
      </c>
      <c r="F29" s="7" t="s">
        <v>193</v>
      </c>
      <c r="G29" s="710"/>
      <c r="H29" s="7"/>
      <c r="J29" s="722"/>
      <c r="K29" s="712"/>
      <c r="L29" s="712"/>
      <c r="M29" s="712"/>
      <c r="N29" s="712"/>
      <c r="O29" s="714"/>
      <c r="P29" s="600"/>
      <c r="Q29" s="7"/>
      <c r="R29" s="718" t="s">
        <v>26</v>
      </c>
      <c r="S29" s="713" t="s">
        <v>27</v>
      </c>
      <c r="T29" s="7" t="s">
        <v>193</v>
      </c>
      <c r="U29" s="715"/>
      <c r="V29" s="722"/>
      <c r="W29" s="712"/>
      <c r="X29" s="712"/>
      <c r="Y29" s="712"/>
      <c r="Z29" s="712"/>
      <c r="AA29" s="714"/>
      <c r="AN29" s="717"/>
    </row>
    <row r="30" spans="1:40" ht="16.5" thickBot="1">
      <c r="A30" s="629">
        <v>26</v>
      </c>
      <c r="B30" s="587" t="s">
        <v>60</v>
      </c>
      <c r="C30" s="693"/>
      <c r="D30" s="600"/>
      <c r="E30" s="7">
        <v>10</v>
      </c>
      <c r="F30" s="711" t="s">
        <v>28</v>
      </c>
      <c r="G30" s="711" t="s">
        <v>26</v>
      </c>
      <c r="H30" s="711" t="s">
        <v>29</v>
      </c>
      <c r="J30" s="600"/>
      <c r="K30" s="7"/>
      <c r="L30" s="7"/>
      <c r="M30" s="713">
        <v>11</v>
      </c>
      <c r="N30" s="711" t="s">
        <v>31</v>
      </c>
      <c r="O30" s="734" t="s">
        <v>32</v>
      </c>
      <c r="P30" s="600"/>
      <c r="Q30" s="713">
        <v>11</v>
      </c>
      <c r="R30" s="701"/>
      <c r="S30" s="701"/>
      <c r="T30" s="711" t="s">
        <v>32</v>
      </c>
      <c r="U30" s="734" t="s">
        <v>31</v>
      </c>
      <c r="V30" s="600"/>
      <c r="W30" s="711" t="s">
        <v>26</v>
      </c>
      <c r="X30" s="7">
        <v>11</v>
      </c>
      <c r="Y30" s="711" t="s">
        <v>29</v>
      </c>
      <c r="Z30" s="711" t="s">
        <v>28</v>
      </c>
      <c r="AA30" s="715">
        <v>10</v>
      </c>
      <c r="AN30" s="780"/>
    </row>
    <row r="31" spans="1:40" ht="16.5" thickBot="1">
      <c r="A31" s="572">
        <v>27</v>
      </c>
      <c r="B31" s="697" t="s">
        <v>192</v>
      </c>
      <c r="C31" s="707"/>
      <c r="D31" s="600"/>
      <c r="E31" s="7"/>
      <c r="G31" s="7"/>
      <c r="H31" s="7"/>
      <c r="I31" s="715"/>
      <c r="J31" s="600" t="s">
        <v>142</v>
      </c>
      <c r="K31" s="7" t="s">
        <v>30</v>
      </c>
      <c r="L31" s="7" t="s">
        <v>34</v>
      </c>
      <c r="M31" s="7">
        <v>11</v>
      </c>
      <c r="N31" s="7" t="s">
        <v>33</v>
      </c>
      <c r="O31" s="715" t="s">
        <v>193</v>
      </c>
      <c r="P31" s="600"/>
      <c r="Q31" s="7">
        <v>11</v>
      </c>
      <c r="R31" s="701"/>
      <c r="S31" s="7" t="s">
        <v>193</v>
      </c>
      <c r="T31" s="7" t="s">
        <v>33</v>
      </c>
      <c r="V31" s="600" t="s">
        <v>34</v>
      </c>
      <c r="W31" s="7" t="s">
        <v>142</v>
      </c>
      <c r="X31" s="713">
        <v>11</v>
      </c>
      <c r="Y31" s="7"/>
      <c r="Z31" s="701"/>
      <c r="AA31" s="715"/>
      <c r="AN31" s="717"/>
    </row>
    <row r="32" spans="1:40" ht="16.5" thickBot="1">
      <c r="A32" s="633">
        <v>28</v>
      </c>
      <c r="B32" s="630" t="s">
        <v>61</v>
      </c>
      <c r="C32" s="20"/>
      <c r="E32" s="710"/>
      <c r="F32" s="710"/>
      <c r="G32" s="7"/>
      <c r="H32" s="7"/>
      <c r="I32" s="715"/>
      <c r="J32" s="600"/>
      <c r="K32" s="7"/>
      <c r="L32" s="7"/>
      <c r="M32" s="7"/>
      <c r="N32" s="7"/>
      <c r="O32" s="715"/>
      <c r="P32" s="600"/>
      <c r="Q32" s="701"/>
      <c r="R32" s="15"/>
      <c r="S32" s="7"/>
      <c r="T32" s="7"/>
      <c r="U32" s="745" t="s">
        <v>35</v>
      </c>
      <c r="V32" s="722"/>
      <c r="W32" s="712"/>
      <c r="X32" s="712"/>
      <c r="Y32" s="712"/>
      <c r="Z32" s="711" t="s">
        <v>27</v>
      </c>
      <c r="AA32" s="745" t="s">
        <v>35</v>
      </c>
      <c r="AN32" s="717"/>
    </row>
    <row r="33" spans="1:40" ht="16.5" thickBot="1">
      <c r="A33" s="592">
        <v>29</v>
      </c>
      <c r="B33" s="589" t="s">
        <v>65</v>
      </c>
      <c r="C33" s="691" t="s">
        <v>28</v>
      </c>
      <c r="D33" s="600"/>
      <c r="E33" s="7"/>
      <c r="F33" s="710"/>
      <c r="H33" s="7" t="s">
        <v>33</v>
      </c>
      <c r="I33" s="711" t="s">
        <v>35</v>
      </c>
      <c r="J33" s="600" t="s">
        <v>193</v>
      </c>
      <c r="K33" s="7" t="s">
        <v>193</v>
      </c>
      <c r="L33" s="711" t="s">
        <v>35</v>
      </c>
      <c r="N33" s="711" t="s">
        <v>27</v>
      </c>
      <c r="O33" s="734" t="s">
        <v>26</v>
      </c>
      <c r="P33" s="600"/>
      <c r="Q33" s="701"/>
      <c r="S33" s="701"/>
      <c r="T33" s="7" t="s">
        <v>142</v>
      </c>
      <c r="U33" s="724" t="s">
        <v>30</v>
      </c>
      <c r="V33" s="600"/>
      <c r="W33" s="7"/>
      <c r="X33" s="711" t="s">
        <v>26</v>
      </c>
      <c r="Y33" s="711" t="s">
        <v>27</v>
      </c>
      <c r="Z33" s="15"/>
      <c r="AA33" s="724" t="s">
        <v>33</v>
      </c>
      <c r="AN33" s="781"/>
    </row>
    <row r="34" spans="1:40" ht="15.75">
      <c r="A34" s="32"/>
      <c r="B34" s="611" t="s">
        <v>66</v>
      </c>
      <c r="C34" s="693" t="s">
        <v>29</v>
      </c>
      <c r="D34" s="733"/>
      <c r="E34" s="711"/>
      <c r="F34" s="711"/>
      <c r="G34" s="711"/>
      <c r="H34" s="711"/>
      <c r="J34" s="722"/>
      <c r="K34" s="712"/>
      <c r="L34" s="712"/>
      <c r="M34" s="712"/>
      <c r="N34" s="712"/>
      <c r="O34" s="714"/>
      <c r="P34" s="600"/>
      <c r="Q34" s="7"/>
      <c r="R34" s="711" t="s">
        <v>29</v>
      </c>
      <c r="S34" s="711" t="s">
        <v>28</v>
      </c>
      <c r="T34" s="721" t="s">
        <v>34</v>
      </c>
      <c r="U34" s="744" t="s">
        <v>34</v>
      </c>
      <c r="V34" s="727" t="s">
        <v>33</v>
      </c>
      <c r="W34" s="713" t="s">
        <v>33</v>
      </c>
      <c r="X34" s="718" t="s">
        <v>31</v>
      </c>
      <c r="Y34" s="711" t="s">
        <v>35</v>
      </c>
      <c r="Z34" s="711" t="s">
        <v>35</v>
      </c>
      <c r="AA34" s="734" t="s">
        <v>32</v>
      </c>
      <c r="AN34" s="717"/>
    </row>
    <row r="35" spans="1:40" ht="16.5" thickBot="1">
      <c r="A35" s="32"/>
      <c r="B35" s="586" t="s">
        <v>67</v>
      </c>
      <c r="C35" s="20"/>
      <c r="D35" s="782"/>
      <c r="E35" s="783"/>
      <c r="F35" s="783"/>
      <c r="G35" s="783"/>
      <c r="H35" s="783"/>
      <c r="I35" s="784"/>
      <c r="J35" s="738"/>
      <c r="K35" s="728"/>
      <c r="L35" s="728"/>
      <c r="M35" s="728"/>
      <c r="N35" s="728"/>
      <c r="O35" s="739"/>
      <c r="P35" s="609"/>
      <c r="Q35" s="632"/>
      <c r="R35" s="783" t="s">
        <v>28</v>
      </c>
      <c r="S35" s="783" t="s">
        <v>29</v>
      </c>
      <c r="T35" s="632" t="s">
        <v>34</v>
      </c>
      <c r="U35" s="785" t="s">
        <v>34</v>
      </c>
      <c r="V35" s="609" t="s">
        <v>33</v>
      </c>
      <c r="W35" s="632" t="s">
        <v>33</v>
      </c>
      <c r="X35" s="632" t="s">
        <v>31</v>
      </c>
      <c r="Y35" s="632" t="s">
        <v>193</v>
      </c>
      <c r="Z35" s="632" t="s">
        <v>193</v>
      </c>
      <c r="AA35" s="751" t="s">
        <v>32</v>
      </c>
      <c r="AN35" s="717"/>
    </row>
    <row r="36" spans="1:40" ht="16.5" thickBot="1">
      <c r="A36" s="32"/>
      <c r="B36" s="698"/>
      <c r="C36" s="244"/>
      <c r="D36" s="84"/>
      <c r="E36" s="787"/>
      <c r="F36" s="787"/>
      <c r="G36" s="787"/>
      <c r="H36" s="787"/>
      <c r="I36" s="787" t="s">
        <v>142</v>
      </c>
      <c r="J36" s="787"/>
      <c r="K36" s="787"/>
      <c r="L36" s="787"/>
      <c r="M36" s="787"/>
      <c r="N36" s="787"/>
      <c r="O36" s="788" t="s">
        <v>35</v>
      </c>
      <c r="P36" s="787"/>
      <c r="Q36" s="787"/>
      <c r="R36" s="787"/>
      <c r="S36" s="787"/>
      <c r="T36" s="787"/>
      <c r="U36" s="789" t="s">
        <v>33</v>
      </c>
      <c r="V36" s="787"/>
      <c r="W36" s="787"/>
      <c r="X36" s="787"/>
      <c r="Y36" s="84"/>
      <c r="Z36" s="787"/>
      <c r="AA36" s="789" t="s">
        <v>34</v>
      </c>
      <c r="AN36" s="270"/>
    </row>
    <row r="37" spans="1:40" ht="19.5" thickBot="1">
      <c r="A37" s="32"/>
      <c r="B37" s="699"/>
      <c r="C37" s="244"/>
      <c r="D37" s="787"/>
      <c r="E37" s="787"/>
      <c r="F37" s="787"/>
      <c r="G37" s="787"/>
      <c r="H37" s="787"/>
      <c r="I37" s="787" t="s">
        <v>34</v>
      </c>
      <c r="J37" s="787"/>
      <c r="K37" s="787"/>
      <c r="L37" s="787"/>
      <c r="M37" s="787"/>
      <c r="N37" s="787"/>
      <c r="O37" s="787"/>
      <c r="P37" s="787"/>
      <c r="Q37" s="787"/>
      <c r="R37" s="787"/>
      <c r="S37" s="787"/>
      <c r="T37" s="787"/>
      <c r="U37" s="84"/>
      <c r="V37" s="787"/>
      <c r="W37" s="787"/>
      <c r="X37" s="787"/>
      <c r="Y37" s="787"/>
      <c r="Z37" s="787"/>
      <c r="AA37" s="789" t="s">
        <v>30</v>
      </c>
      <c r="AN37" s="710"/>
    </row>
    <row r="38" spans="1:40" ht="19.5" thickBot="1">
      <c r="A38" s="32"/>
      <c r="B38" s="699"/>
      <c r="C38" s="84"/>
      <c r="D38" s="787"/>
      <c r="E38" s="787"/>
      <c r="F38" s="787"/>
      <c r="G38" s="787"/>
      <c r="H38" s="787"/>
      <c r="I38" s="787" t="s">
        <v>30</v>
      </c>
      <c r="J38" s="787"/>
      <c r="K38" s="787"/>
      <c r="L38" s="787"/>
      <c r="M38" s="787"/>
      <c r="N38" s="787"/>
      <c r="O38" s="787"/>
      <c r="P38" s="787"/>
      <c r="Q38" s="787"/>
      <c r="R38" s="787"/>
      <c r="S38" s="787"/>
      <c r="T38" s="787"/>
      <c r="U38" s="84"/>
      <c r="V38" s="787"/>
      <c r="W38" s="787"/>
      <c r="X38" s="787"/>
      <c r="Y38" s="787"/>
      <c r="Z38" s="787"/>
      <c r="AA38" s="789" t="s">
        <v>142</v>
      </c>
      <c r="AN38" s="710"/>
    </row>
    <row r="39" spans="1:40" ht="19.5" thickBot="1">
      <c r="A39" s="32"/>
      <c r="B39" s="699"/>
      <c r="C39" s="244"/>
      <c r="D39" s="84"/>
      <c r="E39" s="84"/>
      <c r="F39" s="84"/>
      <c r="G39" s="84"/>
      <c r="H39" s="84"/>
      <c r="I39" s="84"/>
      <c r="J39" s="787"/>
      <c r="K39" s="787"/>
      <c r="L39" s="787"/>
      <c r="M39" s="787"/>
      <c r="N39" s="787"/>
      <c r="O39" s="787"/>
      <c r="P39" s="787"/>
      <c r="Q39" s="787"/>
      <c r="R39" s="787"/>
      <c r="S39" s="787"/>
      <c r="T39" s="787"/>
      <c r="U39" s="84"/>
      <c r="V39" s="787"/>
      <c r="W39" s="787"/>
      <c r="X39" s="787"/>
      <c r="Y39" s="787"/>
      <c r="Z39" s="787"/>
      <c r="AA39" s="789" t="s">
        <v>193</v>
      </c>
      <c r="AN39" s="710"/>
    </row>
    <row r="40" spans="1:40" ht="19.5" thickBot="1">
      <c r="A40" s="8"/>
      <c r="B40" s="690"/>
      <c r="C40" s="790"/>
      <c r="D40" s="84"/>
      <c r="E40" s="84"/>
      <c r="F40" s="84"/>
      <c r="G40" s="84"/>
      <c r="H40" s="84"/>
      <c r="I40" s="84"/>
      <c r="J40" s="787"/>
      <c r="K40" s="787"/>
      <c r="L40" s="787"/>
      <c r="M40" s="787"/>
      <c r="N40" s="787"/>
      <c r="O40" s="787"/>
      <c r="P40" s="787"/>
      <c r="Q40" s="787"/>
      <c r="R40" s="787"/>
      <c r="S40" s="787"/>
      <c r="T40" s="787"/>
      <c r="U40" s="84"/>
      <c r="V40" s="787"/>
      <c r="W40" s="787"/>
      <c r="X40" s="787"/>
      <c r="Y40" s="787"/>
      <c r="Z40" s="787"/>
      <c r="AA40" s="791" t="s">
        <v>27</v>
      </c>
      <c r="AN40" s="710"/>
    </row>
    <row r="41" spans="1:40" ht="19.5" thickBot="1">
      <c r="A41" s="32"/>
      <c r="B41" s="699"/>
      <c r="C41" s="244"/>
      <c r="D41" s="84"/>
      <c r="E41" s="84"/>
      <c r="F41" s="84"/>
      <c r="G41" s="84"/>
      <c r="H41" s="84"/>
      <c r="I41" s="84"/>
      <c r="J41" s="787"/>
      <c r="K41" s="787"/>
      <c r="L41" s="787"/>
      <c r="M41" s="788"/>
      <c r="N41" s="787"/>
      <c r="O41" s="787"/>
      <c r="P41" s="787"/>
      <c r="Q41" s="787"/>
      <c r="R41" s="787"/>
      <c r="S41" s="787"/>
      <c r="T41" s="787"/>
      <c r="U41" s="787"/>
      <c r="V41" s="787"/>
      <c r="W41" s="787"/>
      <c r="X41" s="787"/>
      <c r="Y41" s="787"/>
      <c r="Z41" s="787"/>
      <c r="AA41" s="791" t="s">
        <v>26</v>
      </c>
      <c r="AN41" s="710"/>
    </row>
    <row r="42" spans="1:40" ht="19.5" thickBot="1">
      <c r="B42" s="699"/>
      <c r="C42" s="790"/>
      <c r="D42" s="84"/>
      <c r="E42" s="84"/>
      <c r="F42" s="84"/>
      <c r="G42" s="84"/>
      <c r="H42" s="84"/>
      <c r="I42" s="84"/>
      <c r="J42" s="787"/>
      <c r="K42" s="787"/>
      <c r="L42" s="787"/>
      <c r="M42" s="787"/>
      <c r="N42" s="787"/>
      <c r="O42" s="787"/>
      <c r="P42" s="787"/>
      <c r="Q42" s="787"/>
      <c r="R42" s="787"/>
      <c r="S42" s="787"/>
      <c r="T42" s="787"/>
      <c r="U42" s="787"/>
      <c r="V42" s="787"/>
      <c r="W42" s="787"/>
      <c r="X42" s="787"/>
      <c r="Y42" s="787"/>
      <c r="Z42" s="787"/>
      <c r="AA42" s="789">
        <v>11</v>
      </c>
      <c r="AN42" s="710"/>
    </row>
    <row r="43" spans="1:40" ht="15.75">
      <c r="C43" s="786"/>
      <c r="J43" s="735"/>
      <c r="K43" s="701"/>
      <c r="L43" s="701"/>
      <c r="M43" s="701"/>
      <c r="N43" s="701"/>
      <c r="O43" s="737"/>
      <c r="P43" s="735"/>
      <c r="Q43" s="701"/>
      <c r="R43" s="701"/>
      <c r="S43" s="701"/>
      <c r="T43" s="701"/>
      <c r="U43" s="737"/>
      <c r="V43" s="735"/>
      <c r="W43" s="701"/>
      <c r="X43" s="701"/>
      <c r="Y43" s="701"/>
      <c r="Z43" s="701"/>
      <c r="AN43" s="710"/>
    </row>
    <row r="44" spans="1:40" ht="15.75">
      <c r="C44" s="732"/>
      <c r="J44" s="735"/>
      <c r="K44" s="701"/>
      <c r="L44" s="701"/>
      <c r="M44" s="701"/>
      <c r="N44" s="701"/>
      <c r="O44" s="737"/>
      <c r="P44" s="735"/>
      <c r="Q44" s="701"/>
      <c r="R44" s="701"/>
      <c r="S44" s="701"/>
      <c r="T44" s="701"/>
      <c r="U44" s="737"/>
      <c r="V44" s="735"/>
      <c r="W44" s="701"/>
      <c r="X44" s="701"/>
      <c r="Y44" s="701"/>
      <c r="Z44" s="701"/>
      <c r="AN44" s="710"/>
    </row>
    <row r="45" spans="1:40" ht="15.75">
      <c r="C45" s="732"/>
      <c r="J45" s="735"/>
      <c r="K45" s="701"/>
      <c r="L45" s="701"/>
      <c r="M45" s="701"/>
      <c r="N45" s="701"/>
      <c r="O45" s="737"/>
      <c r="P45" s="735"/>
      <c r="Q45" s="701"/>
      <c r="R45" s="701"/>
      <c r="S45" s="701"/>
      <c r="T45" s="701"/>
      <c r="U45" s="737"/>
      <c r="V45" s="735"/>
      <c r="W45" s="701"/>
      <c r="X45" s="701"/>
      <c r="Y45" s="701"/>
      <c r="Z45" s="701"/>
      <c r="AN45" s="710"/>
    </row>
    <row r="46" spans="1:40" ht="16.5" thickBot="1">
      <c r="C46" s="732"/>
      <c r="J46" s="735"/>
      <c r="K46" s="701"/>
      <c r="L46" s="701"/>
      <c r="M46" s="701"/>
      <c r="N46" s="701"/>
      <c r="O46" s="737"/>
      <c r="P46" s="288"/>
      <c r="Q46" s="746"/>
      <c r="R46" s="746"/>
      <c r="S46" s="746"/>
      <c r="T46" s="746"/>
      <c r="U46" s="747"/>
      <c r="V46" s="288"/>
      <c r="W46" s="746"/>
      <c r="X46" s="746"/>
      <c r="Y46" s="746"/>
      <c r="Z46" s="746"/>
      <c r="AN46" s="710"/>
    </row>
    <row r="47" spans="1:40">
      <c r="C47" s="298">
        <v>8</v>
      </c>
      <c r="D47" s="282">
        <v>9</v>
      </c>
      <c r="E47" s="178">
        <v>9</v>
      </c>
      <c r="F47" s="178">
        <v>10</v>
      </c>
      <c r="G47" s="178">
        <v>11</v>
      </c>
      <c r="H47" s="178">
        <v>12</v>
      </c>
      <c r="I47" s="192" t="s">
        <v>130</v>
      </c>
      <c r="J47" s="740">
        <v>8</v>
      </c>
      <c r="K47" s="741">
        <v>9</v>
      </c>
      <c r="L47" s="741">
        <v>10</v>
      </c>
      <c r="M47" s="741">
        <v>11</v>
      </c>
      <c r="N47" s="741">
        <v>12</v>
      </c>
      <c r="O47" s="742">
        <v>12</v>
      </c>
      <c r="P47" s="748">
        <v>8</v>
      </c>
      <c r="Q47" s="741">
        <v>9</v>
      </c>
      <c r="R47" s="741">
        <v>10</v>
      </c>
      <c r="S47" s="741">
        <v>11</v>
      </c>
      <c r="T47" s="741">
        <v>12</v>
      </c>
      <c r="U47" s="742">
        <v>12</v>
      </c>
      <c r="V47" s="506">
        <v>8</v>
      </c>
      <c r="W47" s="311">
        <v>9</v>
      </c>
      <c r="X47" s="311">
        <v>10</v>
      </c>
      <c r="Y47" s="311">
        <v>11</v>
      </c>
      <c r="Z47" s="311">
        <v>12</v>
      </c>
      <c r="AA47" s="507">
        <v>12</v>
      </c>
      <c r="AB47" s="506">
        <v>8</v>
      </c>
      <c r="AC47" s="311">
        <v>9</v>
      </c>
      <c r="AD47" s="311">
        <v>10</v>
      </c>
      <c r="AE47" s="311">
        <v>11</v>
      </c>
      <c r="AF47" s="311">
        <v>12</v>
      </c>
      <c r="AG47" s="507">
        <v>12</v>
      </c>
      <c r="AH47" s="506">
        <v>8</v>
      </c>
      <c r="AI47" s="311">
        <v>9</v>
      </c>
      <c r="AJ47" s="311">
        <v>10</v>
      </c>
      <c r="AK47" s="311">
        <v>11</v>
      </c>
      <c r="AL47" s="311">
        <v>12</v>
      </c>
      <c r="AM47" s="507">
        <v>12</v>
      </c>
    </row>
    <row r="48" spans="1:40" ht="15.75" thickBot="1">
      <c r="C48" s="299" t="s">
        <v>124</v>
      </c>
      <c r="D48" s="214" t="s">
        <v>125</v>
      </c>
      <c r="E48" s="188" t="s">
        <v>126</v>
      </c>
      <c r="F48" s="188" t="s">
        <v>127</v>
      </c>
      <c r="G48" s="188" t="s">
        <v>129</v>
      </c>
      <c r="H48" s="188" t="s">
        <v>128</v>
      </c>
      <c r="I48" s="189" t="s">
        <v>125</v>
      </c>
      <c r="J48" s="301" t="s">
        <v>131</v>
      </c>
      <c r="K48" s="262" t="s">
        <v>124</v>
      </c>
      <c r="L48" s="262" t="s">
        <v>132</v>
      </c>
      <c r="M48" s="262" t="s">
        <v>125</v>
      </c>
      <c r="N48" s="188">
        <v>0</v>
      </c>
      <c r="O48" s="189" t="s">
        <v>127</v>
      </c>
      <c r="P48" s="261" t="s">
        <v>131</v>
      </c>
      <c r="Q48" s="262" t="s">
        <v>124</v>
      </c>
      <c r="R48" s="262" t="s">
        <v>132</v>
      </c>
      <c r="S48" s="262" t="s">
        <v>125</v>
      </c>
      <c r="T48" s="188">
        <v>0</v>
      </c>
      <c r="U48" s="189" t="s">
        <v>127</v>
      </c>
      <c r="V48" s="261" t="s">
        <v>131</v>
      </c>
      <c r="W48" s="262" t="s">
        <v>124</v>
      </c>
      <c r="X48" s="262" t="s">
        <v>132</v>
      </c>
      <c r="Y48" s="262" t="s">
        <v>125</v>
      </c>
      <c r="Z48" s="188">
        <v>0</v>
      </c>
      <c r="AA48" s="189" t="s">
        <v>127</v>
      </c>
      <c r="AB48" s="261" t="s">
        <v>131</v>
      </c>
      <c r="AC48" s="262" t="s">
        <v>124</v>
      </c>
      <c r="AD48" s="262" t="s">
        <v>132</v>
      </c>
      <c r="AE48" s="262" t="s">
        <v>125</v>
      </c>
      <c r="AF48" s="188">
        <v>0</v>
      </c>
      <c r="AG48" s="189" t="s">
        <v>127</v>
      </c>
      <c r="AH48" s="261" t="s">
        <v>131</v>
      </c>
      <c r="AI48" s="262" t="s">
        <v>124</v>
      </c>
      <c r="AJ48" s="262" t="s">
        <v>132</v>
      </c>
      <c r="AK48" s="262" t="s">
        <v>125</v>
      </c>
      <c r="AL48" s="188">
        <v>0</v>
      </c>
      <c r="AM48" s="189" t="s">
        <v>127</v>
      </c>
    </row>
    <row r="49" spans="3:39">
      <c r="C49" s="1"/>
    </row>
    <row r="57" spans="3:39" ht="18.75">
      <c r="C57" s="15"/>
      <c r="D57" s="76"/>
      <c r="E57" s="15"/>
      <c r="F57" s="76"/>
      <c r="G57" s="76"/>
      <c r="H57" s="76"/>
      <c r="I57" s="80"/>
      <c r="J57" s="80"/>
      <c r="K57" s="80"/>
      <c r="L57" s="15"/>
      <c r="M57" s="76"/>
      <c r="N57" s="76"/>
      <c r="O57" s="76"/>
      <c r="P57" s="76"/>
      <c r="Q57" s="15"/>
      <c r="R57" s="80"/>
      <c r="S57" s="76"/>
      <c r="T57" s="76"/>
      <c r="U57" s="15"/>
      <c r="V57" s="76"/>
      <c r="W57" s="76"/>
      <c r="X57" s="76"/>
      <c r="Y57" s="76"/>
      <c r="Z57" s="76"/>
      <c r="AA57" s="76"/>
      <c r="AB57" s="76"/>
      <c r="AC57" s="76"/>
      <c r="AD57" s="76"/>
      <c r="AE57" s="15"/>
      <c r="AF57" s="15"/>
      <c r="AG57" s="15"/>
      <c r="AH57" s="15"/>
      <c r="AI57" s="76"/>
      <c r="AJ57" s="80"/>
      <c r="AK57" s="76"/>
      <c r="AL57" s="15"/>
      <c r="AM57" s="105"/>
    </row>
    <row r="58" spans="3:39" ht="18.75">
      <c r="C58" s="700"/>
      <c r="D58" s="15"/>
      <c r="E58" s="76"/>
      <c r="F58" s="80"/>
      <c r="G58" s="15"/>
      <c r="H58" s="15"/>
      <c r="I58" s="702"/>
      <c r="J58" s="15"/>
      <c r="K58" s="76"/>
      <c r="L58" s="15"/>
      <c r="M58" s="15"/>
      <c r="N58" s="15"/>
      <c r="O58" s="15"/>
      <c r="P58" s="80"/>
      <c r="Q58" s="15"/>
      <c r="R58" s="101"/>
      <c r="S58" s="15"/>
      <c r="T58" s="76"/>
      <c r="U58" s="76"/>
      <c r="V58" s="15"/>
      <c r="W58" s="80"/>
      <c r="X58" s="80"/>
      <c r="Y58" s="15"/>
      <c r="Z58" s="76"/>
      <c r="AA58" s="15"/>
      <c r="AB58" s="80"/>
      <c r="AC58" s="76"/>
      <c r="AD58" s="80"/>
      <c r="AE58" s="15"/>
      <c r="AF58" s="76"/>
      <c r="AG58" s="15"/>
      <c r="AH58" s="15"/>
      <c r="AI58" s="15"/>
      <c r="AJ58" s="15"/>
      <c r="AK58" s="15"/>
      <c r="AL58" s="15"/>
      <c r="AM58" s="15"/>
    </row>
    <row r="59" spans="3:39" ht="18.75">
      <c r="C59" s="700"/>
      <c r="D59" s="76"/>
      <c r="E59" s="15"/>
      <c r="F59" s="15"/>
      <c r="G59" s="76"/>
      <c r="H59" s="76"/>
      <c r="I59" s="76"/>
      <c r="J59" s="76"/>
      <c r="K59" s="15"/>
      <c r="L59" s="15"/>
      <c r="M59" s="15"/>
      <c r="N59" s="76"/>
      <c r="O59" s="15"/>
      <c r="P59" s="76"/>
      <c r="Q59" s="15"/>
      <c r="R59" s="76"/>
      <c r="S59" s="76"/>
      <c r="T59" s="76"/>
      <c r="U59" s="15"/>
      <c r="V59" s="15"/>
      <c r="W59" s="15"/>
      <c r="X59" s="76"/>
      <c r="Y59" s="76"/>
      <c r="Z59" s="15"/>
      <c r="AA59" s="80"/>
      <c r="AB59" s="15"/>
      <c r="AC59" s="76"/>
      <c r="AD59" s="76"/>
      <c r="AE59" s="15"/>
      <c r="AF59" s="76"/>
      <c r="AG59" s="15"/>
      <c r="AH59" s="76"/>
      <c r="AI59" s="76"/>
      <c r="AJ59" s="80"/>
      <c r="AK59" s="15"/>
      <c r="AL59" s="15"/>
      <c r="AM59" s="80"/>
    </row>
    <row r="60" spans="3:39" ht="18.75">
      <c r="C60" s="700"/>
      <c r="D60" s="76"/>
      <c r="E60" s="80"/>
      <c r="F60" s="76"/>
      <c r="G60" s="76"/>
      <c r="H60" s="15"/>
      <c r="I60" s="76"/>
      <c r="J60" s="76"/>
      <c r="K60" s="76"/>
      <c r="L60" s="76"/>
      <c r="M60" s="76"/>
      <c r="N60" s="80"/>
      <c r="O60" s="80"/>
      <c r="P60" s="15"/>
      <c r="Q60" s="76"/>
      <c r="R60" s="80"/>
      <c r="S60" s="76"/>
      <c r="T60" s="80"/>
      <c r="U60" s="76"/>
      <c r="V60" s="76"/>
      <c r="W60" s="76"/>
      <c r="X60" s="76"/>
      <c r="Y60" s="80"/>
      <c r="Z60" s="76"/>
      <c r="AA60" s="80"/>
      <c r="AB60" s="76"/>
      <c r="AC60" s="15"/>
      <c r="AD60" s="76"/>
      <c r="AE60" s="80"/>
      <c r="AF60" s="80"/>
      <c r="AG60" s="76"/>
      <c r="AH60" s="76"/>
      <c r="AI60" s="76"/>
      <c r="AJ60" s="15"/>
      <c r="AK60" s="15"/>
      <c r="AL60" s="76"/>
      <c r="AM60" s="105"/>
    </row>
    <row r="61" spans="3:39" ht="18.75">
      <c r="C61" s="700"/>
      <c r="D61" s="76"/>
      <c r="E61" s="76"/>
      <c r="F61" s="76"/>
      <c r="G61" s="105"/>
      <c r="H61" s="101"/>
      <c r="I61" s="101"/>
      <c r="J61" s="15"/>
      <c r="K61" s="76"/>
      <c r="L61" s="76"/>
      <c r="M61" s="76"/>
      <c r="N61" s="105"/>
      <c r="O61" s="105"/>
      <c r="P61" s="15"/>
      <c r="Q61" s="76"/>
      <c r="R61" s="15"/>
      <c r="S61" s="15"/>
      <c r="T61" s="76"/>
      <c r="U61" s="15"/>
      <c r="V61" s="76"/>
      <c r="W61" s="76"/>
      <c r="X61" s="15"/>
      <c r="Y61" s="76"/>
      <c r="Z61" s="15"/>
      <c r="AA61" s="15"/>
      <c r="AB61" s="15"/>
      <c r="AC61" s="101"/>
      <c r="AD61" s="15"/>
      <c r="AE61" s="76"/>
      <c r="AF61" s="76"/>
      <c r="AG61" s="15"/>
      <c r="AH61" s="76"/>
      <c r="AI61" s="15"/>
      <c r="AJ61" s="76"/>
      <c r="AK61" s="15"/>
      <c r="AL61" s="15"/>
      <c r="AM61" s="101"/>
    </row>
    <row r="62" spans="3:39" ht="18.75">
      <c r="C62" s="700"/>
      <c r="D62" s="703"/>
      <c r="E62" s="101"/>
      <c r="F62" s="105"/>
      <c r="G62" s="101"/>
      <c r="H62" s="105"/>
      <c r="I62" s="105"/>
      <c r="J62" s="105"/>
      <c r="K62" s="101"/>
      <c r="L62" s="80"/>
      <c r="M62" s="80"/>
      <c r="N62" s="15"/>
      <c r="O62" s="15"/>
      <c r="P62" s="15"/>
      <c r="Q62" s="105"/>
      <c r="R62" s="15"/>
      <c r="S62" s="105"/>
      <c r="T62" s="105"/>
      <c r="U62" s="76"/>
      <c r="V62" s="76"/>
      <c r="W62" s="76"/>
      <c r="X62" s="80"/>
      <c r="Y62" s="80"/>
      <c r="Z62" s="15"/>
      <c r="AA62" s="15"/>
      <c r="AB62" s="101"/>
      <c r="AC62" s="105"/>
      <c r="AD62" s="76"/>
      <c r="AE62" s="76"/>
      <c r="AF62" s="80"/>
      <c r="AG62" s="80"/>
      <c r="AH62" s="15"/>
      <c r="AI62" s="101"/>
      <c r="AJ62" s="15"/>
      <c r="AK62" s="15"/>
      <c r="AL62" s="15"/>
      <c r="AM62" s="15"/>
    </row>
    <row r="63" spans="3:39" ht="18.75">
      <c r="C63" s="15"/>
      <c r="D63" s="15"/>
      <c r="E63" s="15"/>
      <c r="F63" s="15"/>
      <c r="G63" s="15"/>
      <c r="H63" s="15"/>
      <c r="I63" s="105"/>
      <c r="J63" s="76"/>
      <c r="K63" s="76"/>
      <c r="L63" s="80"/>
      <c r="M63" s="80"/>
      <c r="N63" s="101"/>
      <c r="O63" s="15"/>
      <c r="P63" s="15"/>
      <c r="Q63" s="15"/>
      <c r="R63" s="15"/>
      <c r="S63" s="80"/>
      <c r="T63" s="76"/>
      <c r="U63" s="76"/>
      <c r="V63" s="15"/>
      <c r="W63" s="15"/>
      <c r="X63" s="15"/>
      <c r="Y63" s="15"/>
      <c r="Z63" s="15"/>
      <c r="AA63" s="15"/>
      <c r="AB63" s="80"/>
      <c r="AC63" s="76"/>
      <c r="AD63" s="76"/>
      <c r="AE63" s="80"/>
      <c r="AF63" s="76"/>
      <c r="AG63" s="80"/>
      <c r="AH63" s="76"/>
      <c r="AI63" s="15"/>
      <c r="AJ63" s="101"/>
      <c r="AK63" s="15"/>
      <c r="AL63" s="15"/>
      <c r="AM63" s="15"/>
    </row>
    <row r="64" spans="3:39" ht="18.75">
      <c r="C64" s="700"/>
      <c r="D64" s="703"/>
      <c r="E64" s="76"/>
      <c r="F64" s="15"/>
      <c r="G64" s="76"/>
      <c r="H64" s="76"/>
      <c r="I64" s="15"/>
      <c r="J64" s="76"/>
      <c r="K64" s="76"/>
      <c r="L64" s="80"/>
      <c r="M64" s="15"/>
      <c r="N64" s="76"/>
      <c r="O64" s="15"/>
      <c r="P64" s="80"/>
      <c r="Q64" s="76"/>
      <c r="R64" s="76"/>
      <c r="S64" s="15"/>
      <c r="T64" s="15"/>
      <c r="U64" s="15"/>
      <c r="V64" s="80"/>
      <c r="W64" s="76"/>
      <c r="X64" s="76"/>
      <c r="Y64" s="76"/>
      <c r="Z64" s="80"/>
      <c r="AA64" s="15"/>
      <c r="AB64" s="15"/>
      <c r="AC64" s="105"/>
      <c r="AD64" s="101"/>
      <c r="AE64" s="105"/>
      <c r="AF64" s="15"/>
      <c r="AG64" s="105"/>
      <c r="AH64" s="15"/>
      <c r="AI64" s="15"/>
      <c r="AJ64" s="80"/>
      <c r="AK64" s="76"/>
      <c r="AL64" s="80"/>
      <c r="AM64" s="15"/>
    </row>
    <row r="65" spans="2:39" ht="18.75">
      <c r="B65" s="20"/>
      <c r="C65" s="700"/>
      <c r="D65" s="76"/>
      <c r="E65" s="701"/>
      <c r="F65" s="76"/>
      <c r="G65" s="15"/>
      <c r="H65" s="76"/>
      <c r="I65" s="101"/>
      <c r="J65" s="80"/>
      <c r="K65" s="76"/>
      <c r="L65" s="15"/>
      <c r="M65" s="105"/>
      <c r="N65" s="15"/>
      <c r="O65" s="101"/>
      <c r="P65" s="15"/>
      <c r="Q65" s="15"/>
      <c r="R65" s="15"/>
      <c r="S65" s="80"/>
      <c r="T65" s="80"/>
      <c r="U65" s="76"/>
      <c r="V65" s="80"/>
      <c r="W65" s="76"/>
      <c r="X65" s="76"/>
      <c r="Y65" s="76"/>
      <c r="Z65" s="76"/>
      <c r="AA65" s="76"/>
      <c r="AB65" s="15"/>
      <c r="AC65" s="105"/>
      <c r="AD65" s="15"/>
      <c r="AE65" s="15"/>
      <c r="AF65" s="105"/>
      <c r="AG65" s="15"/>
      <c r="AH65" s="15"/>
      <c r="AI65" s="80"/>
      <c r="AJ65" s="15"/>
      <c r="AK65" s="80"/>
      <c r="AL65" s="15"/>
      <c r="AM65" s="15"/>
    </row>
    <row r="66" spans="2:39" ht="18.75">
      <c r="B66" s="15"/>
      <c r="C66" s="15"/>
      <c r="D66" s="80"/>
      <c r="E66" s="15"/>
      <c r="F66" s="80"/>
      <c r="G66" s="76"/>
      <c r="H66" s="76"/>
      <c r="I66" s="105"/>
      <c r="J66" s="15"/>
      <c r="K66" s="15"/>
      <c r="L66" s="76"/>
      <c r="M66" s="76"/>
      <c r="N66" s="76"/>
      <c r="O66" s="76"/>
      <c r="P66" s="76"/>
      <c r="Q66" s="80"/>
      <c r="R66" s="15"/>
      <c r="S66" s="15"/>
      <c r="T66" s="15"/>
      <c r="U66" s="15"/>
      <c r="V66" s="15"/>
      <c r="W66" s="80"/>
      <c r="X66" s="80"/>
      <c r="Y66" s="76"/>
      <c r="Z66" s="76"/>
      <c r="AA66" s="15"/>
      <c r="AB66" s="15"/>
      <c r="AC66" s="80"/>
      <c r="AD66" s="101"/>
      <c r="AE66" s="76"/>
      <c r="AF66" s="76"/>
      <c r="AG66" s="76"/>
      <c r="AH66" s="15"/>
      <c r="AI66" s="105"/>
      <c r="AJ66" s="105"/>
      <c r="AK66" s="101"/>
      <c r="AL66" s="101"/>
      <c r="AM66" s="101"/>
    </row>
    <row r="67" spans="2:39" ht="18.75">
      <c r="C67" s="15"/>
      <c r="D67" s="15"/>
      <c r="E67" s="15"/>
      <c r="F67" s="76"/>
      <c r="G67" s="80"/>
      <c r="H67" s="76"/>
      <c r="I67" s="76"/>
      <c r="J67" s="76"/>
      <c r="K67" s="76"/>
      <c r="L67" s="701"/>
      <c r="M67" s="76"/>
      <c r="N67" s="15"/>
      <c r="O67" s="101"/>
      <c r="P67" s="80"/>
      <c r="Q67" s="80"/>
      <c r="R67" s="105"/>
      <c r="S67" s="101"/>
      <c r="T67" s="101"/>
      <c r="U67" s="101"/>
      <c r="V67" s="76"/>
      <c r="W67" s="76"/>
      <c r="X67" s="76"/>
      <c r="Y67" s="15"/>
      <c r="Z67" s="76"/>
      <c r="AA67" s="76"/>
      <c r="AB67" s="15"/>
      <c r="AC67" s="15"/>
      <c r="AD67" s="105"/>
      <c r="AE67" s="105"/>
      <c r="AF67" s="15"/>
      <c r="AG67" s="105"/>
      <c r="AH67" s="80"/>
      <c r="AI67" s="80"/>
      <c r="AJ67" s="15"/>
      <c r="AK67" s="80"/>
      <c r="AL67" s="15"/>
      <c r="AM67" s="101"/>
    </row>
    <row r="68" spans="2:39" ht="18.75">
      <c r="C68" s="15"/>
      <c r="D68" s="76"/>
      <c r="E68" s="15"/>
      <c r="F68" s="76"/>
      <c r="G68" s="101"/>
      <c r="H68" s="101"/>
      <c r="I68" s="76"/>
      <c r="J68" s="15"/>
      <c r="K68" s="15"/>
      <c r="L68" s="105"/>
      <c r="M68" s="101"/>
      <c r="N68" s="105"/>
      <c r="O68" s="101"/>
      <c r="P68" s="76"/>
      <c r="Q68" s="76"/>
      <c r="R68" s="76"/>
      <c r="S68" s="76"/>
      <c r="T68" s="76"/>
      <c r="U68" s="101"/>
      <c r="V68" s="105"/>
      <c r="W68" s="105"/>
      <c r="X68" s="105"/>
      <c r="Y68" s="101"/>
      <c r="Z68" s="101"/>
      <c r="AA68" s="101"/>
      <c r="AB68" s="76"/>
      <c r="AC68" s="80"/>
      <c r="AD68" s="76"/>
      <c r="AE68" s="76"/>
      <c r="AF68" s="76"/>
      <c r="AG68" s="15"/>
      <c r="AH68" s="76"/>
      <c r="AI68" s="15"/>
      <c r="AJ68" s="76"/>
      <c r="AK68" s="105"/>
      <c r="AL68" s="101"/>
      <c r="AM68" s="15"/>
    </row>
    <row r="69" spans="2:39" ht="18.75">
      <c r="C69" s="15"/>
      <c r="D69" s="80"/>
      <c r="E69" s="80"/>
      <c r="F69" s="76"/>
      <c r="G69" s="76"/>
      <c r="H69" s="76"/>
      <c r="I69" s="80"/>
      <c r="J69" s="101"/>
      <c r="K69" s="15"/>
      <c r="L69" s="101"/>
      <c r="M69" s="105"/>
      <c r="N69" s="105"/>
      <c r="O69" s="105"/>
      <c r="P69" s="76"/>
      <c r="Q69" s="105"/>
      <c r="R69" s="105"/>
      <c r="S69" s="105"/>
      <c r="T69" s="105"/>
      <c r="U69" s="80"/>
      <c r="V69" s="101"/>
      <c r="W69" s="101"/>
      <c r="X69" s="15"/>
      <c r="Y69" s="76"/>
      <c r="Z69" s="76"/>
      <c r="AA69" s="15"/>
      <c r="AB69" s="105"/>
      <c r="AC69" s="105"/>
      <c r="AD69" s="80"/>
      <c r="AE69" s="80"/>
      <c r="AF69" s="105"/>
      <c r="AG69" s="76"/>
      <c r="AH69" s="15"/>
      <c r="AI69" s="105"/>
      <c r="AJ69" s="76"/>
      <c r="AK69" s="76"/>
      <c r="AL69" s="76"/>
      <c r="AM69" s="105"/>
    </row>
    <row r="70" spans="2:39" ht="18.75">
      <c r="C70" s="15"/>
      <c r="D70" s="101"/>
      <c r="E70" s="80"/>
      <c r="F70" s="76"/>
      <c r="G70" s="76"/>
      <c r="H70" s="101"/>
      <c r="I70" s="101"/>
      <c r="J70" s="105"/>
      <c r="K70" s="101"/>
      <c r="L70" s="76"/>
      <c r="M70" s="15"/>
      <c r="N70" s="76"/>
      <c r="O70" s="76"/>
      <c r="P70" s="101"/>
      <c r="Q70" s="101"/>
      <c r="R70" s="76"/>
      <c r="S70" s="101"/>
      <c r="T70" s="101"/>
      <c r="U70" s="101"/>
      <c r="V70" s="105"/>
      <c r="W70" s="15"/>
      <c r="X70" s="105"/>
      <c r="Y70" s="76"/>
      <c r="Z70" s="80"/>
      <c r="AA70" s="76"/>
      <c r="AB70" s="15"/>
      <c r="AC70" s="76"/>
      <c r="AD70" s="80"/>
      <c r="AE70" s="76"/>
      <c r="AF70" s="76"/>
      <c r="AG70" s="80"/>
      <c r="AH70" s="105"/>
      <c r="AI70" s="105"/>
      <c r="AJ70" s="15"/>
      <c r="AK70" s="105"/>
      <c r="AL70" s="15"/>
      <c r="AM70" s="105"/>
    </row>
    <row r="71" spans="2:39" ht="18.75">
      <c r="C71" s="15"/>
      <c r="D71" s="15"/>
      <c r="E71" s="76"/>
      <c r="F71" s="76"/>
      <c r="G71" s="704"/>
      <c r="H71" s="101"/>
      <c r="I71" s="15"/>
      <c r="J71" s="105"/>
      <c r="K71" s="105"/>
      <c r="L71" s="101"/>
      <c r="M71" s="76"/>
      <c r="N71" s="76"/>
      <c r="O71" s="76"/>
      <c r="P71" s="105"/>
      <c r="Q71" s="76"/>
      <c r="R71" s="76"/>
      <c r="S71" s="76"/>
      <c r="T71" s="76"/>
      <c r="U71" s="76"/>
      <c r="V71" s="105"/>
      <c r="W71" s="105"/>
      <c r="X71" s="105"/>
      <c r="Y71" s="105"/>
      <c r="Z71" s="15"/>
      <c r="AA71" s="105"/>
      <c r="AB71" s="76"/>
      <c r="AC71" s="105"/>
      <c r="AD71" s="105"/>
      <c r="AE71" s="76"/>
      <c r="AF71" s="105"/>
      <c r="AG71" s="105"/>
      <c r="AH71" s="105"/>
      <c r="AI71" s="76"/>
      <c r="AJ71" s="76"/>
      <c r="AK71" s="76"/>
      <c r="AL71" s="15"/>
      <c r="AM71" s="101"/>
    </row>
    <row r="72" spans="2:39" ht="18.75">
      <c r="C72" s="15"/>
      <c r="D72" s="703"/>
      <c r="E72" s="15"/>
      <c r="F72" s="76"/>
      <c r="G72" s="80"/>
      <c r="H72" s="80"/>
      <c r="I72" s="15"/>
      <c r="J72" s="101"/>
      <c r="K72" s="105"/>
      <c r="L72" s="15"/>
      <c r="M72" s="105"/>
      <c r="N72" s="105"/>
      <c r="O72" s="105"/>
      <c r="P72" s="101"/>
      <c r="Q72" s="80"/>
      <c r="R72" s="76"/>
      <c r="S72" s="76"/>
      <c r="T72" s="80"/>
      <c r="U72" s="80"/>
      <c r="V72" s="101"/>
      <c r="W72" s="105"/>
      <c r="X72" s="101"/>
      <c r="Y72" s="101"/>
      <c r="Z72" s="101"/>
      <c r="AA72" s="101"/>
      <c r="AB72" s="105"/>
      <c r="AC72" s="76"/>
      <c r="AD72" s="105"/>
      <c r="AE72" s="101"/>
      <c r="AF72" s="101"/>
      <c r="AG72" s="105"/>
      <c r="AH72" s="76"/>
      <c r="AI72" s="76"/>
      <c r="AJ72" s="105"/>
      <c r="AK72" s="101"/>
      <c r="AL72" s="101"/>
      <c r="AM72" s="101"/>
    </row>
    <row r="73" spans="2:39" ht="18.75">
      <c r="C73" s="15"/>
      <c r="D73" s="76"/>
      <c r="E73" s="76"/>
      <c r="F73" s="15"/>
      <c r="G73" s="76"/>
      <c r="H73" s="15"/>
      <c r="I73" s="15"/>
      <c r="J73" s="15"/>
      <c r="K73" s="15"/>
      <c r="L73" s="101"/>
      <c r="M73" s="15"/>
      <c r="N73" s="80"/>
      <c r="O73" s="105"/>
      <c r="P73" s="15"/>
      <c r="Q73" s="76"/>
      <c r="R73" s="76"/>
      <c r="S73" s="76"/>
      <c r="T73" s="76"/>
      <c r="U73" s="105"/>
      <c r="V73" s="101"/>
      <c r="W73" s="101"/>
      <c r="X73" s="15"/>
      <c r="Y73" s="105"/>
      <c r="Z73" s="105"/>
      <c r="AA73" s="105"/>
      <c r="AB73" s="15"/>
      <c r="AC73" s="76"/>
      <c r="AD73" s="101"/>
      <c r="AE73" s="105"/>
      <c r="AF73" s="15"/>
      <c r="AG73" s="76"/>
      <c r="AH73" s="76"/>
      <c r="AI73" s="105"/>
      <c r="AJ73" s="76"/>
      <c r="AK73" s="15"/>
      <c r="AL73" s="105"/>
      <c r="AM73" s="105"/>
    </row>
    <row r="74" spans="2:39" ht="18.75">
      <c r="C74" s="15"/>
      <c r="D74" s="105"/>
      <c r="E74" s="101"/>
      <c r="F74" s="15"/>
      <c r="G74" s="105"/>
      <c r="H74" s="80"/>
      <c r="I74" s="101"/>
      <c r="J74" s="80"/>
      <c r="K74" s="80"/>
      <c r="L74" s="15"/>
      <c r="M74" s="15"/>
      <c r="N74" s="15"/>
      <c r="O74" s="15"/>
      <c r="P74" s="105"/>
      <c r="Q74" s="105"/>
      <c r="R74" s="105"/>
      <c r="S74" s="101"/>
      <c r="T74" s="105"/>
      <c r="U74" s="105"/>
      <c r="V74" s="105"/>
      <c r="W74" s="101"/>
      <c r="X74" s="105"/>
      <c r="Y74" s="105"/>
      <c r="Z74" s="105"/>
      <c r="AA74" s="105"/>
      <c r="AB74" s="80"/>
      <c r="AC74" s="80"/>
      <c r="AD74" s="76"/>
      <c r="AE74" s="15"/>
      <c r="AF74" s="15"/>
      <c r="AG74" s="105"/>
      <c r="AH74" s="15"/>
      <c r="AI74" s="15"/>
      <c r="AJ74" s="105"/>
      <c r="AK74" s="80"/>
      <c r="AL74" s="76"/>
      <c r="AM74" s="80"/>
    </row>
    <row r="75" spans="2:39" ht="18.75">
      <c r="C75" s="15"/>
      <c r="D75" s="76"/>
      <c r="E75" s="80"/>
      <c r="F75" s="80"/>
      <c r="G75" s="105"/>
      <c r="H75" s="76"/>
      <c r="I75" s="76"/>
      <c r="J75" s="76"/>
      <c r="K75" s="76"/>
      <c r="L75" s="76"/>
      <c r="M75" s="80"/>
      <c r="N75" s="80"/>
      <c r="O75" s="80"/>
      <c r="P75" s="76"/>
      <c r="Q75" s="76"/>
      <c r="R75" s="76"/>
      <c r="S75" s="76"/>
      <c r="T75" s="101"/>
      <c r="U75" s="76"/>
      <c r="V75" s="80"/>
      <c r="W75" s="80"/>
      <c r="X75" s="76"/>
      <c r="Y75" s="101"/>
      <c r="Z75" s="76"/>
      <c r="AA75" s="76"/>
      <c r="AB75" s="76"/>
      <c r="AC75" s="76"/>
      <c r="AD75" s="101"/>
      <c r="AE75" s="101"/>
      <c r="AF75" s="101"/>
      <c r="AG75" s="105"/>
      <c r="AH75" s="80"/>
      <c r="AI75" s="76"/>
      <c r="AJ75" s="76"/>
      <c r="AK75" s="76"/>
      <c r="AL75" s="76"/>
      <c r="AM75" s="76"/>
    </row>
    <row r="76" spans="2:39" ht="18.75">
      <c r="C76" s="15"/>
      <c r="D76" s="703"/>
      <c r="E76" s="15"/>
      <c r="F76" s="105"/>
      <c r="G76" s="105"/>
      <c r="H76" s="705"/>
      <c r="I76" s="15"/>
      <c r="J76" s="15"/>
      <c r="K76" s="15"/>
      <c r="L76" s="105"/>
      <c r="M76" s="701"/>
      <c r="N76" s="76"/>
      <c r="O76" s="105"/>
      <c r="P76" s="101"/>
      <c r="Q76" s="15"/>
      <c r="R76" s="15"/>
      <c r="S76" s="101"/>
      <c r="T76" s="105"/>
      <c r="U76" s="15"/>
      <c r="V76" s="105"/>
      <c r="W76" s="15"/>
      <c r="X76" s="76"/>
      <c r="Y76" s="76"/>
      <c r="Z76" s="15"/>
      <c r="AA76" s="15"/>
      <c r="AB76" s="15"/>
      <c r="AC76" s="105"/>
      <c r="AD76" s="76"/>
      <c r="AE76" s="101"/>
      <c r="AF76" s="15"/>
      <c r="AG76" s="76"/>
      <c r="AH76" s="15"/>
      <c r="AI76" s="15"/>
      <c r="AJ76" s="101"/>
      <c r="AK76" s="101"/>
      <c r="AL76" s="15"/>
      <c r="AM76" s="105"/>
    </row>
    <row r="77" spans="2:39" ht="18.75">
      <c r="C77" s="15"/>
      <c r="D77" s="15"/>
      <c r="E77" s="76"/>
      <c r="F77" s="15"/>
      <c r="G77" s="15"/>
      <c r="H77" s="15"/>
      <c r="I77" s="15"/>
      <c r="J77" s="15"/>
      <c r="K77" s="15"/>
      <c r="L77" s="15"/>
      <c r="M77" s="15"/>
      <c r="N77" s="76"/>
      <c r="O77" s="15"/>
      <c r="P77" s="105"/>
      <c r="Q77" s="15"/>
      <c r="R77" s="76"/>
      <c r="S77" s="15"/>
      <c r="T77" s="76"/>
      <c r="U77" s="76"/>
      <c r="V77" s="76"/>
      <c r="W77" s="15"/>
      <c r="X77" s="76"/>
      <c r="Y77" s="76"/>
      <c r="Z77" s="15"/>
      <c r="AA77" s="76"/>
      <c r="AB77" s="76"/>
      <c r="AC77" s="76"/>
      <c r="AD77" s="105"/>
      <c r="AE77" s="101"/>
      <c r="AF77" s="15"/>
      <c r="AG77" s="15"/>
      <c r="AH77" s="76"/>
      <c r="AI77" s="76"/>
      <c r="AJ77" s="76"/>
      <c r="AK77" s="15"/>
      <c r="AL77" s="15"/>
      <c r="AM77" s="105"/>
    </row>
    <row r="78" spans="2:39" ht="18.75">
      <c r="C78" s="15"/>
      <c r="D78" s="80"/>
      <c r="E78" s="15"/>
      <c r="F78" s="105"/>
      <c r="G78" s="105"/>
      <c r="H78" s="105"/>
      <c r="I78" s="105"/>
      <c r="J78" s="101"/>
      <c r="K78" s="101"/>
      <c r="L78" s="76"/>
      <c r="M78" s="76"/>
      <c r="N78" s="76"/>
      <c r="O78" s="76"/>
      <c r="P78" s="76"/>
      <c r="Q78" s="76"/>
      <c r="R78" s="105"/>
      <c r="S78" s="76"/>
      <c r="T78" s="15"/>
      <c r="U78" s="15"/>
      <c r="V78" s="105"/>
      <c r="W78" s="101"/>
      <c r="X78" s="15"/>
      <c r="Y78" s="101"/>
      <c r="Z78" s="76"/>
      <c r="AA78" s="76"/>
      <c r="AB78" s="105"/>
      <c r="AC78" s="105"/>
      <c r="AD78" s="105"/>
      <c r="AE78" s="101"/>
      <c r="AF78" s="15"/>
      <c r="AG78" s="101"/>
      <c r="AH78" s="80"/>
      <c r="AI78" s="76"/>
      <c r="AJ78" s="101"/>
      <c r="AK78" s="105"/>
      <c r="AL78" s="76"/>
      <c r="AM78" s="105"/>
    </row>
    <row r="79" spans="2:39" ht="18.75">
      <c r="C79" s="15"/>
      <c r="D79" s="703"/>
      <c r="E79" s="105"/>
      <c r="F79" s="105"/>
      <c r="G79" s="105"/>
      <c r="H79" s="105"/>
      <c r="I79" s="105"/>
      <c r="J79" s="76"/>
      <c r="K79" s="80"/>
      <c r="L79" s="101"/>
      <c r="M79" s="101"/>
      <c r="N79" s="76"/>
      <c r="O79" s="76"/>
      <c r="P79" s="704"/>
      <c r="Q79" s="704"/>
      <c r="R79" s="706"/>
      <c r="S79" s="101"/>
      <c r="T79" s="15"/>
      <c r="U79" s="15"/>
      <c r="V79" s="15"/>
      <c r="W79" s="15"/>
      <c r="X79" s="15"/>
      <c r="Y79" s="76"/>
      <c r="Z79" s="105"/>
      <c r="AA79" s="105"/>
      <c r="AB79" s="105"/>
      <c r="AC79" s="105"/>
      <c r="AD79" s="105"/>
      <c r="AE79" s="105"/>
      <c r="AF79" s="15"/>
      <c r="AG79" s="101"/>
      <c r="AH79" s="101"/>
      <c r="AI79" s="101"/>
      <c r="AJ79" s="76"/>
      <c r="AK79" s="76"/>
      <c r="AL79" s="80"/>
      <c r="AM79" s="80"/>
    </row>
    <row r="80" spans="2:39" ht="18.75">
      <c r="C80" s="15"/>
      <c r="D80" s="15"/>
      <c r="E80" s="15"/>
      <c r="F80" s="15"/>
      <c r="G80" s="15"/>
      <c r="H80" s="15"/>
      <c r="I80" s="76"/>
      <c r="J80" s="15"/>
      <c r="K80" s="15"/>
      <c r="L80" s="15"/>
      <c r="M80" s="15"/>
      <c r="N80" s="15"/>
      <c r="O80" s="76"/>
      <c r="P80" s="15"/>
      <c r="Q80" s="15"/>
      <c r="R80" s="15"/>
      <c r="S80" s="15"/>
      <c r="T80" s="15"/>
      <c r="U80" s="80"/>
      <c r="V80" s="15"/>
      <c r="W80" s="15"/>
      <c r="X80" s="15"/>
      <c r="Y80" s="15"/>
      <c r="Z80" s="15"/>
      <c r="AA80" s="76"/>
      <c r="AB80" s="15"/>
      <c r="AC80" s="15"/>
      <c r="AD80" s="15"/>
      <c r="AE80" s="15"/>
      <c r="AF80" s="15"/>
      <c r="AG80" s="76"/>
      <c r="AH80" s="15"/>
      <c r="AI80" s="15"/>
      <c r="AJ80" s="15"/>
      <c r="AK80" s="15"/>
      <c r="AL80" s="76"/>
      <c r="AM80" s="76"/>
    </row>
    <row r="81" spans="3:39" ht="18.75">
      <c r="C81" s="15"/>
      <c r="D81" s="15"/>
      <c r="E81" s="15"/>
      <c r="F81" s="15"/>
      <c r="G81" s="15"/>
      <c r="H81" s="15"/>
      <c r="I81" s="76"/>
      <c r="J81" s="15"/>
      <c r="K81" s="15"/>
      <c r="L81" s="15"/>
      <c r="M81" s="15"/>
      <c r="N81" s="15"/>
      <c r="O81" s="76"/>
      <c r="P81" s="15"/>
      <c r="Q81" s="15"/>
      <c r="R81" s="15"/>
      <c r="S81" s="15"/>
      <c r="T81" s="15"/>
      <c r="U81" s="76"/>
      <c r="V81" s="15"/>
      <c r="W81" s="15"/>
      <c r="X81" s="15"/>
      <c r="Y81" s="15"/>
      <c r="Z81" s="15"/>
      <c r="AA81" s="76"/>
      <c r="AB81" s="15"/>
      <c r="AC81" s="15"/>
      <c r="AD81" s="15"/>
      <c r="AE81" s="15"/>
      <c r="AF81" s="15"/>
      <c r="AG81" s="76"/>
      <c r="AH81" s="15"/>
      <c r="AI81" s="15"/>
      <c r="AJ81" s="15"/>
      <c r="AK81" s="15"/>
      <c r="AL81" s="76"/>
      <c r="AM81" s="76"/>
    </row>
    <row r="82" spans="3:39" ht="18.75"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76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80"/>
      <c r="AB82" s="15"/>
      <c r="AC82" s="15"/>
      <c r="AD82" s="15"/>
      <c r="AE82" s="15"/>
      <c r="AF82" s="15"/>
      <c r="AG82" s="76"/>
      <c r="AH82" s="15"/>
      <c r="AI82" s="15"/>
      <c r="AJ82" s="15"/>
      <c r="AK82" s="15"/>
      <c r="AL82" s="76"/>
      <c r="AM82" s="76"/>
    </row>
    <row r="83" spans="3:39" ht="18.75"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76"/>
    </row>
    <row r="84" spans="3:39" ht="18.75">
      <c r="C84" s="15"/>
      <c r="D84" s="15"/>
      <c r="E84" s="15"/>
      <c r="F84" s="15"/>
      <c r="G84" s="15"/>
      <c r="H84" s="15"/>
      <c r="I84" s="76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76"/>
    </row>
    <row r="85" spans="3:39" ht="18.75">
      <c r="C85" s="15"/>
      <c r="D85" s="15"/>
      <c r="E85" s="15"/>
      <c r="F85" s="15"/>
      <c r="G85" s="15"/>
      <c r="H85" s="15"/>
      <c r="I85" s="76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76"/>
    </row>
    <row r="86" spans="3:39" ht="18.75">
      <c r="C86" s="15"/>
      <c r="D86" s="15"/>
      <c r="E86" s="15"/>
      <c r="F86" s="15"/>
      <c r="G86" s="15"/>
      <c r="H86" s="15"/>
      <c r="I86" s="76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76"/>
    </row>
    <row r="87" spans="3:39" ht="18.75">
      <c r="C87" s="15"/>
      <c r="D87" s="15"/>
      <c r="E87" s="15"/>
      <c r="F87" s="15"/>
      <c r="G87" s="15"/>
      <c r="H87" s="15"/>
      <c r="I87" s="76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76"/>
    </row>
  </sheetData>
  <pageMargins left="0.11811023622047245" right="0.11811023622047245" top="0.15748031496062992" bottom="0.15748031496062992" header="0.11811023622047245" footer="0.11811023622047245"/>
  <pageSetup paperSize="9" scale="81" orientation="landscape" horizontalDpi="180" verticalDpi="180" r:id="rId1"/>
  <rowBreaks count="1" manualBreakCount="1">
    <brk id="42" max="16383" man="1"/>
  </rowBreaks>
  <colBreaks count="1" manualBreakCount="1">
    <brk id="2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T33"/>
  <sheetViews>
    <sheetView zoomScale="80" zoomScaleNormal="80" workbookViewId="0">
      <pane ySplit="1" topLeftCell="A2" activePane="bottomLeft" state="frozen"/>
      <selection pane="bottomLeft" activeCell="Z17" sqref="Z17"/>
    </sheetView>
  </sheetViews>
  <sheetFormatPr defaultRowHeight="15"/>
  <cols>
    <col min="1" max="2" width="18.7109375" customWidth="1"/>
    <col min="3" max="3" width="7.28515625" hidden="1" customWidth="1"/>
    <col min="4" max="11" width="5.7109375" hidden="1" customWidth="1"/>
    <col min="12" max="13" width="5.7109375" customWidth="1"/>
    <col min="14" max="14" width="0.140625" customWidth="1"/>
    <col min="15" max="17" width="5.7109375" hidden="1" customWidth="1"/>
    <col min="18" max="20" width="9.140625" hidden="1" customWidth="1"/>
  </cols>
  <sheetData>
    <row r="1" spans="1:20">
      <c r="A1" s="17"/>
      <c r="B1" s="257"/>
      <c r="C1" s="12"/>
      <c r="D1" s="12" t="s">
        <v>152</v>
      </c>
      <c r="E1" s="12" t="s">
        <v>233</v>
      </c>
      <c r="F1" s="12" t="s">
        <v>150</v>
      </c>
      <c r="G1" s="12" t="s">
        <v>146</v>
      </c>
      <c r="H1" s="12" t="s">
        <v>234</v>
      </c>
      <c r="I1" s="12" t="s">
        <v>147</v>
      </c>
      <c r="J1" s="12" t="s">
        <v>41</v>
      </c>
      <c r="K1" s="12" t="s">
        <v>232</v>
      </c>
      <c r="L1" s="12" t="s">
        <v>151</v>
      </c>
      <c r="M1" s="12" t="s">
        <v>148</v>
      </c>
      <c r="N1" s="12" t="s">
        <v>149</v>
      </c>
      <c r="O1" s="12" t="s">
        <v>145</v>
      </c>
      <c r="P1" s="12">
        <v>10</v>
      </c>
      <c r="Q1" s="12">
        <v>11</v>
      </c>
      <c r="R1" s="12" t="s">
        <v>274</v>
      </c>
      <c r="S1" s="12" t="s">
        <v>275</v>
      </c>
      <c r="T1" s="47" t="s">
        <v>276</v>
      </c>
    </row>
    <row r="2" spans="1:20">
      <c r="A2" s="20"/>
      <c r="B2" s="248" t="s">
        <v>271</v>
      </c>
      <c r="C2" s="15"/>
      <c r="D2" s="15">
        <v>22</v>
      </c>
      <c r="E2" s="15">
        <v>16</v>
      </c>
      <c r="F2" s="15">
        <v>22</v>
      </c>
      <c r="G2" s="15">
        <v>15</v>
      </c>
      <c r="H2" s="15">
        <v>19</v>
      </c>
      <c r="I2" s="15">
        <v>24</v>
      </c>
      <c r="J2" s="15">
        <v>15</v>
      </c>
      <c r="K2" s="15">
        <v>17</v>
      </c>
      <c r="L2" s="15">
        <v>18</v>
      </c>
      <c r="M2" s="15">
        <v>19</v>
      </c>
      <c r="N2" s="15">
        <v>24</v>
      </c>
      <c r="O2" s="15">
        <v>19</v>
      </c>
      <c r="P2" s="15">
        <v>21</v>
      </c>
      <c r="Q2" s="15">
        <v>15</v>
      </c>
      <c r="R2" s="15"/>
      <c r="S2" s="15"/>
      <c r="T2" s="26"/>
    </row>
    <row r="3" spans="1:20">
      <c r="A3" s="20"/>
      <c r="B3" s="248" t="s">
        <v>272</v>
      </c>
      <c r="C3" s="15"/>
      <c r="D3" s="15">
        <v>12</v>
      </c>
      <c r="E3" s="15">
        <v>10</v>
      </c>
      <c r="F3" s="15">
        <v>12</v>
      </c>
      <c r="G3" s="15">
        <v>8</v>
      </c>
      <c r="H3" s="15">
        <v>13</v>
      </c>
      <c r="I3" s="15">
        <v>10</v>
      </c>
      <c r="J3" s="15">
        <v>5</v>
      </c>
      <c r="K3" s="15">
        <v>11</v>
      </c>
      <c r="L3" s="15">
        <v>6</v>
      </c>
      <c r="M3" s="15">
        <v>14</v>
      </c>
      <c r="N3" s="15">
        <v>12</v>
      </c>
      <c r="O3" s="15">
        <v>10</v>
      </c>
      <c r="P3" s="15">
        <v>5</v>
      </c>
      <c r="Q3" s="15">
        <v>4</v>
      </c>
      <c r="R3" s="15"/>
      <c r="S3" s="15"/>
      <c r="T3" s="26"/>
    </row>
    <row r="4" spans="1:20" ht="15.75" thickBot="1">
      <c r="A4" s="57"/>
      <c r="B4" s="249" t="s">
        <v>273</v>
      </c>
      <c r="C4" s="50"/>
      <c r="D4" s="50">
        <f>D2-D3</f>
        <v>10</v>
      </c>
      <c r="E4" s="50">
        <f t="shared" ref="E4:Q4" si="0">E2-E3</f>
        <v>6</v>
      </c>
      <c r="F4" s="50">
        <f t="shared" si="0"/>
        <v>10</v>
      </c>
      <c r="G4" s="50">
        <f t="shared" si="0"/>
        <v>7</v>
      </c>
      <c r="H4" s="50">
        <f t="shared" si="0"/>
        <v>6</v>
      </c>
      <c r="I4" s="50">
        <f t="shared" si="0"/>
        <v>14</v>
      </c>
      <c r="J4" s="50">
        <f t="shared" si="0"/>
        <v>10</v>
      </c>
      <c r="K4" s="50">
        <f t="shared" si="0"/>
        <v>6</v>
      </c>
      <c r="L4" s="50">
        <f t="shared" si="0"/>
        <v>12</v>
      </c>
      <c r="M4" s="50">
        <f t="shared" si="0"/>
        <v>5</v>
      </c>
      <c r="N4" s="50">
        <f t="shared" si="0"/>
        <v>12</v>
      </c>
      <c r="O4" s="50">
        <f t="shared" si="0"/>
        <v>9</v>
      </c>
      <c r="P4" s="50">
        <f t="shared" si="0"/>
        <v>16</v>
      </c>
      <c r="Q4" s="50">
        <f t="shared" si="0"/>
        <v>11</v>
      </c>
      <c r="R4" s="50"/>
      <c r="S4" s="50"/>
      <c r="T4" s="58"/>
    </row>
    <row r="5" spans="1:20" ht="15.75" thickBot="1">
      <c r="A5" s="1194" t="s">
        <v>5</v>
      </c>
      <c r="B5" s="855" t="s">
        <v>80</v>
      </c>
      <c r="C5" s="944">
        <f>SUM(D5:Q5)</f>
        <v>4</v>
      </c>
      <c r="D5" s="3"/>
      <c r="E5" s="3"/>
      <c r="F5" s="3"/>
      <c r="G5" s="3"/>
      <c r="H5" s="3"/>
      <c r="I5" s="3"/>
      <c r="J5" s="3"/>
      <c r="K5" s="3"/>
      <c r="L5" s="3">
        <v>2</v>
      </c>
      <c r="M5" s="3">
        <v>2</v>
      </c>
      <c r="N5" s="3"/>
      <c r="O5" s="3"/>
      <c r="P5" s="3"/>
      <c r="Q5" s="3"/>
      <c r="R5" s="1195" t="e">
        <f>C5+#REF!</f>
        <v>#REF!</v>
      </c>
      <c r="S5" s="1195">
        <v>0</v>
      </c>
      <c r="T5" s="1197" t="e">
        <f>R5+S5</f>
        <v>#REF!</v>
      </c>
    </row>
    <row r="6" spans="1:20" ht="15.75" thickBot="1">
      <c r="A6" s="286" t="s">
        <v>43</v>
      </c>
      <c r="B6" s="572" t="s">
        <v>114</v>
      </c>
      <c r="C6" s="246">
        <f t="shared" ref="C6:C31" si="1">SUM(D6:Q6)</f>
        <v>5</v>
      </c>
      <c r="D6" s="5"/>
      <c r="E6" s="5"/>
      <c r="F6" s="5"/>
      <c r="G6" s="5"/>
      <c r="H6" s="5"/>
      <c r="I6" s="5"/>
      <c r="J6" s="5"/>
      <c r="K6" s="5"/>
      <c r="L6" s="5">
        <v>1</v>
      </c>
      <c r="M6" s="5">
        <v>2</v>
      </c>
      <c r="N6" s="5"/>
      <c r="O6" s="5"/>
      <c r="P6" s="5">
        <v>1</v>
      </c>
      <c r="Q6" s="5">
        <v>1</v>
      </c>
      <c r="R6" s="954">
        <f>C6</f>
        <v>5</v>
      </c>
      <c r="S6" s="954">
        <v>0</v>
      </c>
      <c r="T6" s="955">
        <f>R6+S6</f>
        <v>5</v>
      </c>
    </row>
    <row r="7" spans="1:20">
      <c r="A7" s="1740" t="s">
        <v>38</v>
      </c>
      <c r="B7" s="855" t="s">
        <v>261</v>
      </c>
      <c r="C7" s="944">
        <f t="shared" si="1"/>
        <v>20</v>
      </c>
      <c r="D7" s="3"/>
      <c r="E7" s="3">
        <v>5</v>
      </c>
      <c r="F7" s="3"/>
      <c r="G7" s="3">
        <v>6</v>
      </c>
      <c r="H7" s="3">
        <v>6</v>
      </c>
      <c r="I7" s="3"/>
      <c r="J7" s="3"/>
      <c r="K7" s="3"/>
      <c r="L7" s="3"/>
      <c r="M7" s="3">
        <v>3</v>
      </c>
      <c r="N7" s="3"/>
      <c r="O7" s="3"/>
      <c r="P7" s="3"/>
      <c r="Q7" s="3"/>
      <c r="R7" s="1743">
        <f>C7+C8</f>
        <v>28</v>
      </c>
      <c r="S7" s="1743">
        <v>0</v>
      </c>
      <c r="T7" s="1745">
        <f>R7+S7</f>
        <v>28</v>
      </c>
    </row>
    <row r="8" spans="1:20" ht="15.75" thickBot="1">
      <c r="A8" s="1752"/>
      <c r="B8" s="134" t="s">
        <v>262</v>
      </c>
      <c r="C8" s="947">
        <f t="shared" si="1"/>
        <v>8</v>
      </c>
      <c r="D8" s="35"/>
      <c r="E8" s="35"/>
      <c r="F8" s="35"/>
      <c r="G8" s="35">
        <v>3</v>
      </c>
      <c r="H8" s="35">
        <v>3</v>
      </c>
      <c r="I8" s="35"/>
      <c r="J8" s="35"/>
      <c r="K8" s="35"/>
      <c r="L8" s="35"/>
      <c r="M8" s="35">
        <v>2</v>
      </c>
      <c r="N8" s="35"/>
      <c r="O8" s="35"/>
      <c r="P8" s="35"/>
      <c r="Q8" s="35"/>
      <c r="R8" s="1744"/>
      <c r="S8" s="1744"/>
      <c r="T8" s="1746"/>
    </row>
    <row r="9" spans="1:20">
      <c r="A9" s="1740" t="s">
        <v>44</v>
      </c>
      <c r="B9" s="855" t="s">
        <v>261</v>
      </c>
      <c r="C9" s="944">
        <f t="shared" si="1"/>
        <v>9</v>
      </c>
      <c r="D9" s="3"/>
      <c r="E9" s="3"/>
      <c r="F9" s="3"/>
      <c r="G9" s="3"/>
      <c r="H9" s="3"/>
      <c r="I9" s="3"/>
      <c r="J9" s="3"/>
      <c r="K9" s="3"/>
      <c r="L9" s="3">
        <v>3</v>
      </c>
      <c r="M9" s="3"/>
      <c r="N9" s="3">
        <v>2</v>
      </c>
      <c r="O9" s="3"/>
      <c r="P9" s="3">
        <v>2</v>
      </c>
      <c r="Q9" s="3">
        <v>2</v>
      </c>
      <c r="R9" s="1743" t="e">
        <f>C9+C10+#REF!+#REF!</f>
        <v>#REF!</v>
      </c>
      <c r="S9" s="1743">
        <v>0</v>
      </c>
      <c r="T9" s="1745" t="e">
        <f>R9+S9</f>
        <v>#REF!</v>
      </c>
    </row>
    <row r="10" spans="1:20">
      <c r="A10" s="1749"/>
      <c r="B10" s="133" t="s">
        <v>262</v>
      </c>
      <c r="C10" s="945">
        <f t="shared" si="1"/>
        <v>13</v>
      </c>
      <c r="D10" s="1"/>
      <c r="E10" s="1"/>
      <c r="F10" s="1"/>
      <c r="G10" s="1"/>
      <c r="H10" s="1"/>
      <c r="I10" s="1">
        <v>2</v>
      </c>
      <c r="J10" s="1"/>
      <c r="K10" s="1"/>
      <c r="L10" s="1">
        <v>2</v>
      </c>
      <c r="M10" s="1"/>
      <c r="N10" s="1">
        <v>3</v>
      </c>
      <c r="O10" s="1"/>
      <c r="P10" s="1">
        <v>3</v>
      </c>
      <c r="Q10" s="1">
        <v>3</v>
      </c>
      <c r="R10" s="1747"/>
      <c r="S10" s="1747"/>
      <c r="T10" s="1748"/>
    </row>
    <row r="11" spans="1:20">
      <c r="A11" s="1749" t="s">
        <v>36</v>
      </c>
      <c r="B11" s="133" t="s">
        <v>79</v>
      </c>
      <c r="C11" s="945">
        <f t="shared" si="1"/>
        <v>14</v>
      </c>
      <c r="D11" s="1"/>
      <c r="E11" s="1"/>
      <c r="F11" s="1"/>
      <c r="G11" s="1"/>
      <c r="H11" s="1"/>
      <c r="I11" s="1">
        <v>3</v>
      </c>
      <c r="J11" s="1"/>
      <c r="K11" s="1"/>
      <c r="L11" s="1">
        <v>4</v>
      </c>
      <c r="M11" s="1"/>
      <c r="N11" s="1">
        <v>4</v>
      </c>
      <c r="O11" s="1"/>
      <c r="P11" s="1">
        <v>3</v>
      </c>
      <c r="Q11" s="1"/>
      <c r="R11" s="1747"/>
      <c r="S11" s="1747"/>
      <c r="T11" s="1748"/>
    </row>
    <row r="12" spans="1:20" ht="15.75" thickBot="1">
      <c r="A12" s="1749"/>
      <c r="B12" s="133" t="s">
        <v>263</v>
      </c>
      <c r="C12" s="945">
        <f t="shared" si="1"/>
        <v>8</v>
      </c>
      <c r="D12" s="1"/>
      <c r="E12" s="1"/>
      <c r="F12" s="1"/>
      <c r="G12" s="1"/>
      <c r="H12" s="1"/>
      <c r="I12" s="1">
        <v>2</v>
      </c>
      <c r="J12" s="1"/>
      <c r="K12" s="1"/>
      <c r="L12" s="1">
        <v>2</v>
      </c>
      <c r="M12" s="1"/>
      <c r="N12" s="1">
        <v>2</v>
      </c>
      <c r="O12" s="1"/>
      <c r="P12" s="1">
        <v>2</v>
      </c>
      <c r="Q12" s="1"/>
      <c r="R12" s="1747"/>
      <c r="S12" s="1747"/>
      <c r="T12" s="1748"/>
    </row>
    <row r="13" spans="1:20">
      <c r="A13" s="1753" t="s">
        <v>37</v>
      </c>
      <c r="B13" s="133" t="s">
        <v>79</v>
      </c>
      <c r="C13" s="945">
        <f t="shared" si="1"/>
        <v>10</v>
      </c>
      <c r="D13" s="1"/>
      <c r="E13" s="1"/>
      <c r="F13" s="1"/>
      <c r="G13" s="1"/>
      <c r="H13" s="1"/>
      <c r="I13" s="1"/>
      <c r="J13" s="1"/>
      <c r="K13" s="1">
        <v>3</v>
      </c>
      <c r="L13" s="1"/>
      <c r="M13" s="1">
        <v>4</v>
      </c>
      <c r="N13" s="1"/>
      <c r="O13" s="1"/>
      <c r="P13" s="1"/>
      <c r="Q13" s="1">
        <v>3</v>
      </c>
      <c r="R13" s="1747"/>
      <c r="S13" s="1747"/>
      <c r="T13" s="1748"/>
    </row>
    <row r="14" spans="1:20" ht="15.75" thickBot="1">
      <c r="A14" s="1754"/>
      <c r="B14" s="133" t="s">
        <v>263</v>
      </c>
      <c r="C14" s="945">
        <f t="shared" si="1"/>
        <v>6</v>
      </c>
      <c r="D14" s="1"/>
      <c r="E14" s="1"/>
      <c r="F14" s="1"/>
      <c r="G14" s="1"/>
      <c r="H14" s="1"/>
      <c r="I14" s="1"/>
      <c r="J14" s="1"/>
      <c r="K14" s="1">
        <v>2</v>
      </c>
      <c r="L14" s="1"/>
      <c r="M14" s="1">
        <v>2</v>
      </c>
      <c r="N14" s="1"/>
      <c r="O14" s="1"/>
      <c r="P14" s="1"/>
      <c r="Q14" s="1">
        <v>2</v>
      </c>
      <c r="R14" s="1747"/>
      <c r="S14" s="1747"/>
      <c r="T14" s="1748"/>
    </row>
    <row r="15" spans="1:20" ht="15.75" thickBot="1">
      <c r="A15" s="286" t="s">
        <v>45</v>
      </c>
      <c r="B15" s="572" t="s">
        <v>264</v>
      </c>
      <c r="C15" s="246">
        <f t="shared" si="1"/>
        <v>24</v>
      </c>
      <c r="D15" s="5">
        <v>2</v>
      </c>
      <c r="E15" s="5">
        <v>1</v>
      </c>
      <c r="F15" s="5">
        <v>2</v>
      </c>
      <c r="G15" s="5">
        <v>1</v>
      </c>
      <c r="H15" s="5">
        <v>2</v>
      </c>
      <c r="I15" s="5"/>
      <c r="J15" s="5"/>
      <c r="K15" s="5"/>
      <c r="L15" s="5">
        <v>1</v>
      </c>
      <c r="M15" s="5">
        <v>1</v>
      </c>
      <c r="N15" s="5">
        <v>4</v>
      </c>
      <c r="O15" s="5">
        <v>4</v>
      </c>
      <c r="P15" s="5">
        <v>4</v>
      </c>
      <c r="Q15" s="5">
        <v>2</v>
      </c>
      <c r="R15" s="954">
        <f>C15</f>
        <v>24</v>
      </c>
      <c r="S15" s="956">
        <v>0</v>
      </c>
      <c r="T15" s="955">
        <f>R15+S15</f>
        <v>24</v>
      </c>
    </row>
    <row r="16" spans="1:20" ht="15.75" thickBot="1">
      <c r="A16" s="286" t="s">
        <v>47</v>
      </c>
      <c r="B16" s="572" t="s">
        <v>226</v>
      </c>
      <c r="C16" s="246">
        <f t="shared" si="1"/>
        <v>14</v>
      </c>
      <c r="D16" s="5"/>
      <c r="E16" s="5"/>
      <c r="F16" s="5"/>
      <c r="G16" s="5"/>
      <c r="H16" s="5"/>
      <c r="I16" s="5">
        <v>2</v>
      </c>
      <c r="J16" s="5"/>
      <c r="K16" s="5"/>
      <c r="L16" s="5">
        <v>2</v>
      </c>
      <c r="M16" s="5">
        <v>2</v>
      </c>
      <c r="N16" s="5">
        <v>2</v>
      </c>
      <c r="O16" s="5">
        <v>2</v>
      </c>
      <c r="P16" s="5">
        <v>2</v>
      </c>
      <c r="Q16" s="5">
        <v>2</v>
      </c>
      <c r="R16" s="954">
        <f>C16</f>
        <v>14</v>
      </c>
      <c r="S16" s="956">
        <v>0</v>
      </c>
      <c r="T16" s="955">
        <f>R16+S16</f>
        <v>14</v>
      </c>
    </row>
    <row r="17" spans="1:20" ht="15.75" thickBot="1">
      <c r="A17" s="1202" t="s">
        <v>138</v>
      </c>
      <c r="B17" s="134" t="s">
        <v>106</v>
      </c>
      <c r="C17" s="947">
        <f t="shared" si="1"/>
        <v>12</v>
      </c>
      <c r="D17" s="35"/>
      <c r="E17" s="35"/>
      <c r="F17" s="35"/>
      <c r="G17" s="35"/>
      <c r="H17" s="35"/>
      <c r="I17" s="35"/>
      <c r="J17" s="35"/>
      <c r="K17" s="35"/>
      <c r="L17" s="35">
        <v>2</v>
      </c>
      <c r="M17" s="35">
        <v>2</v>
      </c>
      <c r="N17" s="35">
        <v>2</v>
      </c>
      <c r="O17" s="35">
        <v>2</v>
      </c>
      <c r="P17" s="35">
        <v>2</v>
      </c>
      <c r="Q17" s="35">
        <v>2</v>
      </c>
      <c r="R17" s="1196"/>
      <c r="S17" s="1196"/>
      <c r="T17" s="1198"/>
    </row>
    <row r="18" spans="1:20" ht="15.75" thickBot="1">
      <c r="A18" s="286" t="s">
        <v>49</v>
      </c>
      <c r="B18" s="572" t="s">
        <v>265</v>
      </c>
      <c r="C18" s="246">
        <f t="shared" si="1"/>
        <v>21</v>
      </c>
      <c r="D18" s="5">
        <v>1</v>
      </c>
      <c r="E18" s="5">
        <v>1</v>
      </c>
      <c r="F18" s="5">
        <v>1</v>
      </c>
      <c r="G18" s="5">
        <v>1</v>
      </c>
      <c r="H18" s="5">
        <v>1</v>
      </c>
      <c r="I18" s="5">
        <v>2</v>
      </c>
      <c r="J18" s="5">
        <v>2</v>
      </c>
      <c r="K18" s="5">
        <v>2</v>
      </c>
      <c r="L18" s="5">
        <v>2</v>
      </c>
      <c r="M18" s="5">
        <v>2</v>
      </c>
      <c r="N18" s="5">
        <v>2</v>
      </c>
      <c r="O18" s="5">
        <v>2</v>
      </c>
      <c r="P18" s="5">
        <v>1</v>
      </c>
      <c r="Q18" s="5">
        <v>1</v>
      </c>
      <c r="R18" s="954">
        <f>C18</f>
        <v>21</v>
      </c>
      <c r="S18" s="956">
        <v>0</v>
      </c>
      <c r="T18" s="955">
        <f>R18+S18</f>
        <v>21</v>
      </c>
    </row>
    <row r="19" spans="1:20">
      <c r="A19" s="1740" t="s">
        <v>140</v>
      </c>
      <c r="B19" s="855" t="s">
        <v>86</v>
      </c>
      <c r="C19" s="944">
        <f t="shared" si="1"/>
        <v>4</v>
      </c>
      <c r="D19" s="3"/>
      <c r="E19" s="3"/>
      <c r="F19" s="3"/>
      <c r="G19" s="3"/>
      <c r="H19" s="3"/>
      <c r="I19" s="3"/>
      <c r="J19" s="3"/>
      <c r="K19" s="3"/>
      <c r="L19" s="3">
        <v>2</v>
      </c>
      <c r="M19" s="3"/>
      <c r="N19" s="3">
        <v>2</v>
      </c>
      <c r="O19" s="3"/>
      <c r="P19" s="3"/>
      <c r="Q19" s="3"/>
      <c r="R19" s="1743">
        <f>C20+C19</f>
        <v>22</v>
      </c>
      <c r="S19" s="1743">
        <v>0</v>
      </c>
      <c r="T19" s="1745">
        <f>R19+S19</f>
        <v>22</v>
      </c>
    </row>
    <row r="20" spans="1:20" ht="15.75" thickBot="1">
      <c r="A20" s="1752"/>
      <c r="B20" s="134" t="s">
        <v>266</v>
      </c>
      <c r="C20" s="947">
        <f t="shared" si="1"/>
        <v>18</v>
      </c>
      <c r="D20" s="35">
        <v>1</v>
      </c>
      <c r="E20" s="35">
        <v>1</v>
      </c>
      <c r="F20" s="35">
        <v>1</v>
      </c>
      <c r="G20" s="35">
        <v>1</v>
      </c>
      <c r="H20" s="35">
        <v>1</v>
      </c>
      <c r="I20" s="35">
        <v>1</v>
      </c>
      <c r="J20" s="35">
        <v>1</v>
      </c>
      <c r="K20" s="35">
        <v>1</v>
      </c>
      <c r="L20" s="35">
        <v>1</v>
      </c>
      <c r="M20" s="35">
        <v>1</v>
      </c>
      <c r="N20" s="35">
        <v>1</v>
      </c>
      <c r="O20" s="35">
        <v>1</v>
      </c>
      <c r="P20" s="35">
        <v>3</v>
      </c>
      <c r="Q20" s="35">
        <v>3</v>
      </c>
      <c r="R20" s="1744"/>
      <c r="S20" s="1744"/>
      <c r="T20" s="1746"/>
    </row>
    <row r="21" spans="1:20" ht="15.75" thickBot="1">
      <c r="A21" s="286" t="s">
        <v>51</v>
      </c>
      <c r="B21" s="572" t="s">
        <v>86</v>
      </c>
      <c r="C21" s="246">
        <f t="shared" si="1"/>
        <v>24</v>
      </c>
      <c r="D21" s="5">
        <v>2</v>
      </c>
      <c r="E21" s="5">
        <v>2</v>
      </c>
      <c r="F21" s="5">
        <v>2</v>
      </c>
      <c r="G21" s="5">
        <v>2</v>
      </c>
      <c r="H21" s="5">
        <v>2</v>
      </c>
      <c r="I21" s="5">
        <v>2</v>
      </c>
      <c r="J21" s="5">
        <v>2</v>
      </c>
      <c r="K21" s="5">
        <v>2</v>
      </c>
      <c r="L21" s="5"/>
      <c r="M21" s="5">
        <v>2</v>
      </c>
      <c r="N21" s="5"/>
      <c r="O21" s="5">
        <v>2</v>
      </c>
      <c r="P21" s="5">
        <v>2</v>
      </c>
      <c r="Q21" s="5">
        <v>2</v>
      </c>
      <c r="R21" s="954">
        <f>C21</f>
        <v>24</v>
      </c>
      <c r="S21" s="956">
        <v>0</v>
      </c>
      <c r="T21" s="955">
        <f>R21+S21</f>
        <v>24</v>
      </c>
    </row>
    <row r="22" spans="1:20" ht="15.75" thickBot="1">
      <c r="A22" s="1203" t="s">
        <v>52</v>
      </c>
      <c r="B22" s="928" t="s">
        <v>267</v>
      </c>
      <c r="C22" s="944">
        <f t="shared" si="1"/>
        <v>15</v>
      </c>
      <c r="D22" s="3">
        <v>2</v>
      </c>
      <c r="E22" s="3"/>
      <c r="F22" s="3">
        <v>2</v>
      </c>
      <c r="G22" s="3"/>
      <c r="H22" s="3">
        <v>2</v>
      </c>
      <c r="I22" s="3"/>
      <c r="J22" s="3"/>
      <c r="K22" s="3">
        <v>3</v>
      </c>
      <c r="L22" s="3"/>
      <c r="M22" s="3">
        <v>2</v>
      </c>
      <c r="N22" s="3">
        <v>2</v>
      </c>
      <c r="O22" s="3">
        <v>2</v>
      </c>
      <c r="P22" s="3"/>
      <c r="Q22" s="3"/>
      <c r="R22" s="1195" t="e">
        <f>C22+#REF!</f>
        <v>#REF!</v>
      </c>
      <c r="S22" s="1195">
        <v>7</v>
      </c>
      <c r="T22" s="1197" t="e">
        <f>R22+S22</f>
        <v>#REF!</v>
      </c>
    </row>
    <row r="23" spans="1:20" ht="15.75" thickBot="1">
      <c r="A23" s="1203" t="s">
        <v>54</v>
      </c>
      <c r="B23" s="928" t="s">
        <v>267</v>
      </c>
      <c r="C23" s="944">
        <f t="shared" si="1"/>
        <v>14</v>
      </c>
      <c r="D23" s="3">
        <v>2</v>
      </c>
      <c r="E23" s="3"/>
      <c r="F23" s="3">
        <v>2</v>
      </c>
      <c r="G23" s="3"/>
      <c r="H23" s="3"/>
      <c r="I23" s="3">
        <v>3</v>
      </c>
      <c r="J23" s="3"/>
      <c r="K23" s="3"/>
      <c r="L23" s="3">
        <v>3</v>
      </c>
      <c r="M23" s="3"/>
      <c r="N23" s="3"/>
      <c r="O23" s="3">
        <v>2</v>
      </c>
      <c r="P23" s="3">
        <v>1</v>
      </c>
      <c r="Q23" s="3">
        <v>1</v>
      </c>
      <c r="R23" s="1195" t="e">
        <f>C23+#REF!+#REF!</f>
        <v>#REF!</v>
      </c>
      <c r="S23" s="1195">
        <v>8</v>
      </c>
      <c r="T23" s="1197" t="e">
        <f>R23+S23</f>
        <v>#REF!</v>
      </c>
    </row>
    <row r="24" spans="1:20" ht="15.75" thickBot="1">
      <c r="A24" s="1203" t="s">
        <v>55</v>
      </c>
      <c r="B24" s="930" t="s">
        <v>83</v>
      </c>
      <c r="C24" s="945">
        <f t="shared" si="1"/>
        <v>7</v>
      </c>
      <c r="D24" s="1"/>
      <c r="E24" s="1"/>
      <c r="F24" s="1"/>
      <c r="G24" s="1"/>
      <c r="H24" s="1"/>
      <c r="I24" s="1">
        <v>1</v>
      </c>
      <c r="J24" s="1">
        <v>1</v>
      </c>
      <c r="K24" s="1">
        <v>1</v>
      </c>
      <c r="L24" s="1">
        <v>1</v>
      </c>
      <c r="M24" s="1">
        <v>1</v>
      </c>
      <c r="N24" s="1">
        <v>1</v>
      </c>
      <c r="O24" s="1">
        <v>1</v>
      </c>
      <c r="P24" s="1"/>
      <c r="Q24" s="1"/>
      <c r="R24" s="1199"/>
      <c r="S24" s="1201"/>
      <c r="T24" s="1200"/>
    </row>
    <row r="25" spans="1:20" ht="15.75" thickBot="1">
      <c r="A25" s="948" t="s">
        <v>228</v>
      </c>
      <c r="B25" s="949" t="s">
        <v>268</v>
      </c>
      <c r="C25" s="246">
        <f t="shared" si="1"/>
        <v>15</v>
      </c>
      <c r="D25" s="5">
        <v>3</v>
      </c>
      <c r="E25" s="5"/>
      <c r="F25" s="5"/>
      <c r="G25" s="5"/>
      <c r="H25" s="5">
        <v>3</v>
      </c>
      <c r="I25" s="5"/>
      <c r="J25" s="5"/>
      <c r="K25" s="5"/>
      <c r="L25" s="5">
        <v>3</v>
      </c>
      <c r="M25" s="5"/>
      <c r="N25" s="5"/>
      <c r="O25" s="5">
        <v>3</v>
      </c>
      <c r="P25" s="5">
        <v>3</v>
      </c>
      <c r="Q25" s="5"/>
      <c r="R25" s="954">
        <f t="shared" ref="R25:R28" si="2">C25</f>
        <v>15</v>
      </c>
      <c r="S25" s="954">
        <v>12</v>
      </c>
      <c r="T25" s="955">
        <f t="shared" ref="T25:T28" si="3">R25+S25</f>
        <v>27</v>
      </c>
    </row>
    <row r="26" spans="1:20" ht="15.75" thickBot="1">
      <c r="A26" s="950" t="s">
        <v>39</v>
      </c>
      <c r="B26" s="951" t="s">
        <v>268</v>
      </c>
      <c r="C26" s="246">
        <f t="shared" si="1"/>
        <v>21</v>
      </c>
      <c r="D26" s="5">
        <v>3</v>
      </c>
      <c r="E26" s="5">
        <v>3</v>
      </c>
      <c r="F26" s="5"/>
      <c r="G26" s="5"/>
      <c r="H26" s="5">
        <v>3</v>
      </c>
      <c r="I26" s="5"/>
      <c r="J26" s="5">
        <v>3</v>
      </c>
      <c r="K26" s="5">
        <v>3</v>
      </c>
      <c r="L26" s="5"/>
      <c r="M26" s="5">
        <v>3</v>
      </c>
      <c r="N26" s="5"/>
      <c r="O26" s="5">
        <v>3</v>
      </c>
      <c r="P26" s="5"/>
      <c r="Q26" s="5"/>
      <c r="R26" s="954">
        <f t="shared" si="2"/>
        <v>21</v>
      </c>
      <c r="S26" s="954">
        <v>6</v>
      </c>
      <c r="T26" s="955">
        <f t="shared" si="3"/>
        <v>27</v>
      </c>
    </row>
    <row r="27" spans="1:20" ht="15.75" thickBot="1">
      <c r="A27" s="286" t="s">
        <v>60</v>
      </c>
      <c r="B27" s="572" t="s">
        <v>269</v>
      </c>
      <c r="C27" s="246">
        <f t="shared" si="1"/>
        <v>18</v>
      </c>
      <c r="D27" s="5"/>
      <c r="E27" s="5"/>
      <c r="F27" s="5"/>
      <c r="G27" s="5"/>
      <c r="H27" s="5"/>
      <c r="I27" s="5"/>
      <c r="J27" s="5"/>
      <c r="K27" s="5">
        <v>3</v>
      </c>
      <c r="L27" s="5"/>
      <c r="M27" s="5">
        <v>3</v>
      </c>
      <c r="N27" s="5">
        <v>3</v>
      </c>
      <c r="O27" s="5">
        <v>3</v>
      </c>
      <c r="P27" s="5">
        <v>3</v>
      </c>
      <c r="Q27" s="5">
        <v>3</v>
      </c>
      <c r="R27" s="954">
        <f t="shared" si="2"/>
        <v>18</v>
      </c>
      <c r="S27" s="954">
        <v>3</v>
      </c>
      <c r="T27" s="955">
        <f t="shared" si="3"/>
        <v>21</v>
      </c>
    </row>
    <row r="28" spans="1:20" ht="15.75" thickBot="1">
      <c r="A28" s="952" t="s">
        <v>61</v>
      </c>
      <c r="B28" s="953" t="s">
        <v>269</v>
      </c>
      <c r="C28" s="246">
        <f t="shared" si="1"/>
        <v>14</v>
      </c>
      <c r="D28" s="5">
        <v>3</v>
      </c>
      <c r="E28" s="5">
        <v>2</v>
      </c>
      <c r="F28" s="5"/>
      <c r="G28" s="5"/>
      <c r="H28" s="5"/>
      <c r="I28" s="5"/>
      <c r="J28" s="5">
        <v>3</v>
      </c>
      <c r="K28" s="5"/>
      <c r="L28" s="5">
        <v>3</v>
      </c>
      <c r="M28" s="5"/>
      <c r="N28" s="5"/>
      <c r="O28" s="5"/>
      <c r="P28" s="5">
        <v>3</v>
      </c>
      <c r="Q28" s="5"/>
      <c r="R28" s="954">
        <f t="shared" si="2"/>
        <v>14</v>
      </c>
      <c r="S28" s="954">
        <v>9</v>
      </c>
      <c r="T28" s="955">
        <f t="shared" si="3"/>
        <v>23</v>
      </c>
    </row>
    <row r="29" spans="1:20" ht="15.75" thickBot="1">
      <c r="A29" s="286" t="s">
        <v>66</v>
      </c>
      <c r="B29" s="572" t="s">
        <v>270</v>
      </c>
      <c r="C29" s="246">
        <f t="shared" si="1"/>
        <v>20</v>
      </c>
      <c r="D29" s="5">
        <v>2</v>
      </c>
      <c r="E29" s="5">
        <v>2</v>
      </c>
      <c r="F29" s="5">
        <v>2</v>
      </c>
      <c r="G29" s="5">
        <v>2</v>
      </c>
      <c r="H29" s="5">
        <v>2</v>
      </c>
      <c r="I29" s="5">
        <v>2</v>
      </c>
      <c r="J29" s="5">
        <v>2</v>
      </c>
      <c r="K29" s="5">
        <v>2</v>
      </c>
      <c r="L29" s="5">
        <v>1</v>
      </c>
      <c r="M29" s="5">
        <v>1</v>
      </c>
      <c r="N29" s="5"/>
      <c r="O29" s="5"/>
      <c r="P29" s="5">
        <v>1</v>
      </c>
      <c r="Q29" s="5">
        <v>1</v>
      </c>
      <c r="R29" s="954">
        <f>C29</f>
        <v>20</v>
      </c>
      <c r="S29" s="954">
        <v>0</v>
      </c>
      <c r="T29" s="955">
        <f>R29+S29</f>
        <v>20</v>
      </c>
    </row>
    <row r="30" spans="1:20">
      <c r="A30" s="1750" t="s">
        <v>67</v>
      </c>
      <c r="B30" s="855" t="s">
        <v>270</v>
      </c>
      <c r="C30" s="944">
        <f>SUM(D30:Q30)</f>
        <v>19</v>
      </c>
      <c r="D30" s="3">
        <v>2</v>
      </c>
      <c r="E30" s="3">
        <v>2</v>
      </c>
      <c r="F30" s="3">
        <v>2</v>
      </c>
      <c r="G30" s="3">
        <v>2</v>
      </c>
      <c r="H30" s="3">
        <v>2</v>
      </c>
      <c r="I30" s="3">
        <v>2</v>
      </c>
      <c r="J30" s="3">
        <v>2</v>
      </c>
      <c r="K30" s="3">
        <v>2</v>
      </c>
      <c r="L30" s="3">
        <v>1</v>
      </c>
      <c r="M30" s="3">
        <v>1</v>
      </c>
      <c r="N30" s="3"/>
      <c r="O30" s="3"/>
      <c r="P30" s="3">
        <v>1</v>
      </c>
      <c r="Q30" s="3"/>
      <c r="R30" s="1743">
        <f>C30+C31</f>
        <v>23</v>
      </c>
      <c r="S30" s="1743">
        <v>0</v>
      </c>
      <c r="T30" s="1745">
        <f>R30+S30</f>
        <v>23</v>
      </c>
    </row>
    <row r="31" spans="1:20" ht="15.75" thickBot="1">
      <c r="A31" s="1751"/>
      <c r="B31" s="857" t="s">
        <v>223</v>
      </c>
      <c r="C31" s="947">
        <f t="shared" si="1"/>
        <v>4</v>
      </c>
      <c r="D31" s="35"/>
      <c r="E31" s="35"/>
      <c r="F31" s="35"/>
      <c r="G31" s="35"/>
      <c r="H31" s="35"/>
      <c r="I31" s="35"/>
      <c r="J31" s="35"/>
      <c r="K31" s="35"/>
      <c r="L31" s="35">
        <v>1</v>
      </c>
      <c r="M31" s="35">
        <v>1</v>
      </c>
      <c r="N31" s="35">
        <v>1</v>
      </c>
      <c r="O31" s="35">
        <v>1</v>
      </c>
      <c r="P31" s="35"/>
      <c r="Q31" s="35"/>
      <c r="R31" s="1744"/>
      <c r="S31" s="1744"/>
      <c r="T31" s="1746"/>
    </row>
    <row r="32" spans="1:20" ht="15.75" thickBot="1">
      <c r="A32" s="20"/>
      <c r="B32" s="248"/>
      <c r="C32" s="641"/>
      <c r="D32" s="16" t="str">
        <f>D1</f>
        <v>5А</v>
      </c>
      <c r="E32" s="16" t="str">
        <f t="shared" ref="E32:Q32" si="4">E1</f>
        <v>5Б</v>
      </c>
      <c r="F32" s="16" t="str">
        <f t="shared" si="4"/>
        <v>6А</v>
      </c>
      <c r="G32" s="16" t="str">
        <f t="shared" si="4"/>
        <v>6Б</v>
      </c>
      <c r="H32" s="16" t="str">
        <f t="shared" si="4"/>
        <v>6В</v>
      </c>
      <c r="I32" s="16" t="str">
        <f t="shared" si="4"/>
        <v>7А</v>
      </c>
      <c r="J32" s="16" t="str">
        <f t="shared" si="4"/>
        <v>7Б</v>
      </c>
      <c r="K32" s="16" t="str">
        <f t="shared" si="4"/>
        <v>7В</v>
      </c>
      <c r="L32" s="16" t="str">
        <f t="shared" si="4"/>
        <v>8А</v>
      </c>
      <c r="M32" s="16" t="str">
        <f t="shared" si="4"/>
        <v>8Б</v>
      </c>
      <c r="N32" s="16" t="str">
        <f t="shared" si="4"/>
        <v>9А</v>
      </c>
      <c r="O32" s="16" t="str">
        <f t="shared" si="4"/>
        <v>9Б</v>
      </c>
      <c r="P32" s="16">
        <f t="shared" si="4"/>
        <v>10</v>
      </c>
      <c r="Q32" s="16">
        <f t="shared" si="4"/>
        <v>11</v>
      </c>
      <c r="R32" s="16"/>
      <c r="S32" s="155"/>
      <c r="T32" s="26"/>
    </row>
    <row r="33" spans="1:20" ht="15.75" thickBot="1">
      <c r="A33" s="57"/>
      <c r="B33" s="84"/>
      <c r="C33" s="946"/>
      <c r="D33" s="35">
        <f>D2</f>
        <v>22</v>
      </c>
      <c r="E33" s="35">
        <f t="shared" ref="E33:Q33" si="5">E2</f>
        <v>16</v>
      </c>
      <c r="F33" s="35">
        <f t="shared" si="5"/>
        <v>22</v>
      </c>
      <c r="G33" s="35">
        <f t="shared" si="5"/>
        <v>15</v>
      </c>
      <c r="H33" s="35">
        <f t="shared" si="5"/>
        <v>19</v>
      </c>
      <c r="I33" s="35">
        <f t="shared" si="5"/>
        <v>24</v>
      </c>
      <c r="J33" s="35">
        <f t="shared" si="5"/>
        <v>15</v>
      </c>
      <c r="K33" s="35">
        <f t="shared" si="5"/>
        <v>17</v>
      </c>
      <c r="L33" s="35">
        <f t="shared" si="5"/>
        <v>18</v>
      </c>
      <c r="M33" s="35">
        <f t="shared" si="5"/>
        <v>19</v>
      </c>
      <c r="N33" s="35">
        <f t="shared" si="5"/>
        <v>24</v>
      </c>
      <c r="O33" s="35">
        <f t="shared" si="5"/>
        <v>19</v>
      </c>
      <c r="P33" s="35">
        <f t="shared" si="5"/>
        <v>21</v>
      </c>
      <c r="Q33" s="35">
        <f t="shared" si="5"/>
        <v>15</v>
      </c>
      <c r="R33" s="35"/>
      <c r="S33" s="87"/>
      <c r="T33" s="58"/>
    </row>
  </sheetData>
  <mergeCells count="24">
    <mergeCell ref="R9:R10"/>
    <mergeCell ref="S9:S10"/>
    <mergeCell ref="T9:T10"/>
    <mergeCell ref="R7:R8"/>
    <mergeCell ref="S7:S8"/>
    <mergeCell ref="T7:T8"/>
    <mergeCell ref="A11:A12"/>
    <mergeCell ref="A30:A31"/>
    <mergeCell ref="A19:A20"/>
    <mergeCell ref="A7:A8"/>
    <mergeCell ref="A9:A10"/>
    <mergeCell ref="A13:A14"/>
    <mergeCell ref="R30:R31"/>
    <mergeCell ref="S30:S31"/>
    <mergeCell ref="T30:T31"/>
    <mergeCell ref="R11:R12"/>
    <mergeCell ref="S11:S12"/>
    <mergeCell ref="T11:T12"/>
    <mergeCell ref="R19:R20"/>
    <mergeCell ref="S19:S20"/>
    <mergeCell ref="T19:T20"/>
    <mergeCell ref="R13:R14"/>
    <mergeCell ref="S13:S14"/>
    <mergeCell ref="T13:T14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54"/>
  <sheetViews>
    <sheetView zoomScaleSheetLayoutView="100" workbookViewId="0">
      <selection activeCell="Q25" sqref="Q25"/>
    </sheetView>
  </sheetViews>
  <sheetFormatPr defaultRowHeight="15"/>
  <cols>
    <col min="1" max="1" width="19.42578125" style="1293" customWidth="1"/>
    <col min="2" max="2" width="5" style="1293" customWidth="1"/>
    <col min="3" max="3" width="2.85546875" style="926" customWidth="1"/>
    <col min="4" max="4" width="5" style="1293" customWidth="1"/>
    <col min="5" max="5" width="2.85546875" style="926" customWidth="1"/>
    <col min="6" max="6" width="4.42578125" style="1293" customWidth="1"/>
    <col min="7" max="7" width="2.85546875" style="926" customWidth="1"/>
    <col min="8" max="8" width="5.140625" style="1293" customWidth="1"/>
    <col min="9" max="9" width="2.85546875" style="926" customWidth="1"/>
    <col min="10" max="10" width="5" style="1293" customWidth="1"/>
    <col min="11" max="11" width="2.85546875" style="926" customWidth="1"/>
    <col min="12" max="12" width="5" style="1293" customWidth="1"/>
    <col min="13" max="13" width="2.85546875" style="926" customWidth="1"/>
    <col min="14" max="16384" width="9.140625" style="1293"/>
  </cols>
  <sheetData>
    <row r="1" spans="1:13" ht="19.5" thickBot="1">
      <c r="A1" s="161" t="s">
        <v>68</v>
      </c>
      <c r="B1" s="1740" t="s">
        <v>208</v>
      </c>
      <c r="C1" s="1741"/>
      <c r="D1" s="1741"/>
      <c r="E1" s="1741"/>
      <c r="F1" s="1741"/>
      <c r="G1" s="1741"/>
      <c r="H1" s="1741"/>
      <c r="I1" s="1741"/>
      <c r="J1" s="1741"/>
      <c r="K1" s="1741"/>
      <c r="L1" s="1742"/>
      <c r="M1" s="1249"/>
    </row>
    <row r="2" spans="1:13">
      <c r="A2" s="855" t="s">
        <v>5</v>
      </c>
      <c r="B2" s="968">
        <v>10</v>
      </c>
      <c r="C2" s="996">
        <v>23</v>
      </c>
      <c r="D2" s="939"/>
      <c r="E2" s="1013"/>
      <c r="F2" s="939"/>
      <c r="G2" s="1013"/>
      <c r="H2" s="993"/>
      <c r="I2" s="1013"/>
      <c r="J2" s="939" t="s">
        <v>149</v>
      </c>
      <c r="K2" s="1013">
        <v>22</v>
      </c>
      <c r="L2" s="939"/>
      <c r="M2" s="1246"/>
    </row>
    <row r="3" spans="1:13">
      <c r="A3" s="901" t="s">
        <v>197</v>
      </c>
      <c r="B3" s="969"/>
      <c r="C3" s="997"/>
      <c r="D3" s="940" t="s">
        <v>284</v>
      </c>
      <c r="E3" s="1374">
        <v>23</v>
      </c>
      <c r="F3" s="940"/>
      <c r="G3" s="1014"/>
      <c r="H3" s="941"/>
      <c r="I3" s="1014"/>
      <c r="J3" s="940" t="s">
        <v>149</v>
      </c>
      <c r="K3" s="1014">
        <v>24</v>
      </c>
      <c r="L3" s="940" t="s">
        <v>145</v>
      </c>
      <c r="M3" s="1247">
        <v>24</v>
      </c>
    </row>
    <row r="4" spans="1:13">
      <c r="A4" s="133" t="s">
        <v>42</v>
      </c>
      <c r="B4" s="969" t="s">
        <v>234</v>
      </c>
      <c r="C4" s="997">
        <v>5</v>
      </c>
      <c r="D4" s="940"/>
      <c r="E4" s="1014"/>
      <c r="F4" s="940"/>
      <c r="G4" s="1014"/>
      <c r="H4" s="940"/>
      <c r="I4" s="1014"/>
      <c r="J4" s="940"/>
      <c r="K4" s="1014"/>
      <c r="L4" s="940"/>
      <c r="M4" s="1247"/>
    </row>
    <row r="5" spans="1:13" ht="15.75" thickBot="1">
      <c r="A5" s="134" t="s">
        <v>43</v>
      </c>
      <c r="B5" s="1403" t="s">
        <v>151</v>
      </c>
      <c r="C5" s="1404">
        <v>22</v>
      </c>
      <c r="D5" s="959"/>
      <c r="E5" s="1018"/>
      <c r="F5" s="959"/>
      <c r="G5" s="1018"/>
      <c r="H5" s="959"/>
      <c r="I5" s="1018"/>
      <c r="J5" s="959"/>
      <c r="K5" s="1018"/>
      <c r="L5" s="958"/>
      <c r="M5" s="1248"/>
    </row>
    <row r="6" spans="1:13">
      <c r="A6" s="855" t="s">
        <v>38</v>
      </c>
      <c r="B6" s="968" t="s">
        <v>233</v>
      </c>
      <c r="C6" s="996">
        <v>24</v>
      </c>
      <c r="D6" s="939" t="s">
        <v>149</v>
      </c>
      <c r="E6" s="1399">
        <v>25</v>
      </c>
      <c r="F6" s="993" t="s">
        <v>278</v>
      </c>
      <c r="G6" s="1399">
        <v>24</v>
      </c>
      <c r="H6" s="993"/>
      <c r="I6" s="1013"/>
      <c r="J6" s="939"/>
      <c r="K6" s="1013"/>
      <c r="L6" s="918"/>
      <c r="M6" s="1257"/>
    </row>
    <row r="7" spans="1:13">
      <c r="A7" s="133" t="s">
        <v>44</v>
      </c>
      <c r="B7" s="970" t="s">
        <v>152</v>
      </c>
      <c r="C7" s="997">
        <v>3</v>
      </c>
      <c r="D7" s="941" t="s">
        <v>147</v>
      </c>
      <c r="E7" s="1014">
        <v>3</v>
      </c>
      <c r="F7" s="1379">
        <v>10</v>
      </c>
      <c r="G7" s="1374">
        <v>3</v>
      </c>
      <c r="H7" s="1387" t="s">
        <v>147</v>
      </c>
      <c r="I7" s="1388" t="s">
        <v>235</v>
      </c>
      <c r="J7" s="940">
        <v>10</v>
      </c>
      <c r="K7" s="1014">
        <v>3</v>
      </c>
      <c r="L7" s="940" t="s">
        <v>147</v>
      </c>
      <c r="M7" s="1247">
        <v>3</v>
      </c>
    </row>
    <row r="8" spans="1:13">
      <c r="A8" s="1372" t="s">
        <v>282</v>
      </c>
      <c r="B8" s="989" t="s">
        <v>284</v>
      </c>
      <c r="C8" s="1005">
        <v>30</v>
      </c>
      <c r="D8" s="942" t="s">
        <v>234</v>
      </c>
      <c r="E8" s="1017">
        <v>2</v>
      </c>
      <c r="F8" s="982"/>
      <c r="G8" s="1017"/>
      <c r="H8" s="942" t="s">
        <v>41</v>
      </c>
      <c r="I8" s="1017">
        <v>5</v>
      </c>
      <c r="J8" s="982" t="s">
        <v>152</v>
      </c>
      <c r="K8" s="1017">
        <v>2</v>
      </c>
      <c r="L8" s="942" t="s">
        <v>234</v>
      </c>
      <c r="M8" s="1400">
        <v>20</v>
      </c>
    </row>
    <row r="9" spans="1:13">
      <c r="A9" s="1398" t="s">
        <v>283</v>
      </c>
      <c r="B9" s="969" t="s">
        <v>150</v>
      </c>
      <c r="C9" s="997">
        <v>2</v>
      </c>
      <c r="D9" s="940"/>
      <c r="E9" s="1014"/>
      <c r="F9" s="940" t="s">
        <v>150</v>
      </c>
      <c r="G9" s="1014">
        <v>2</v>
      </c>
      <c r="H9" s="941" t="s">
        <v>146</v>
      </c>
      <c r="I9" s="1014">
        <v>2</v>
      </c>
      <c r="J9" s="940"/>
      <c r="K9" s="1014"/>
      <c r="L9" s="940" t="s">
        <v>146</v>
      </c>
      <c r="M9" s="1247">
        <v>2</v>
      </c>
    </row>
    <row r="10" spans="1:13" ht="15.75" thickBot="1">
      <c r="A10" s="1397" t="s">
        <v>312</v>
      </c>
      <c r="B10" s="1391">
        <v>11</v>
      </c>
      <c r="C10" s="1392">
        <v>17</v>
      </c>
      <c r="D10" s="1393">
        <v>11</v>
      </c>
      <c r="E10" s="1394">
        <v>17</v>
      </c>
      <c r="F10" s="1393">
        <v>11</v>
      </c>
      <c r="G10" s="1394">
        <v>17</v>
      </c>
      <c r="H10" s="1395">
        <v>11</v>
      </c>
      <c r="I10" s="1394">
        <v>17</v>
      </c>
      <c r="J10" s="1393">
        <v>11</v>
      </c>
      <c r="K10" s="1394">
        <v>17</v>
      </c>
      <c r="L10" s="1393">
        <v>11</v>
      </c>
      <c r="M10" s="1396">
        <v>17</v>
      </c>
    </row>
    <row r="11" spans="1:13">
      <c r="A11" s="855" t="s">
        <v>36</v>
      </c>
      <c r="B11" s="968"/>
      <c r="C11" s="996"/>
      <c r="D11" s="993" t="s">
        <v>152</v>
      </c>
      <c r="E11" s="1013">
        <v>31</v>
      </c>
      <c r="F11" s="993" t="s">
        <v>149</v>
      </c>
      <c r="G11" s="1013">
        <v>31</v>
      </c>
      <c r="H11" s="993" t="s">
        <v>150</v>
      </c>
      <c r="I11" s="1013">
        <v>31</v>
      </c>
      <c r="J11" s="939"/>
      <c r="K11" s="1013"/>
      <c r="L11" s="939">
        <v>10</v>
      </c>
      <c r="M11" s="1251">
        <v>31</v>
      </c>
    </row>
    <row r="12" spans="1:13">
      <c r="A12" s="1386" t="s">
        <v>277</v>
      </c>
      <c r="B12" s="969"/>
      <c r="C12" s="997"/>
      <c r="D12" s="967"/>
      <c r="E12" s="1016"/>
      <c r="F12" s="941"/>
      <c r="G12" s="1014"/>
      <c r="H12" s="940"/>
      <c r="I12" s="1014"/>
      <c r="J12" s="941"/>
      <c r="K12" s="1014"/>
      <c r="L12" s="940"/>
      <c r="M12" s="1247"/>
    </row>
    <row r="13" spans="1:13" ht="15.75" thickBot="1">
      <c r="A13" s="134" t="s">
        <v>37</v>
      </c>
      <c r="B13" s="1065" t="s">
        <v>146</v>
      </c>
      <c r="C13" s="1006">
        <v>21</v>
      </c>
      <c r="D13" s="911" t="s">
        <v>151</v>
      </c>
      <c r="E13" s="1024">
        <v>21</v>
      </c>
      <c r="F13" s="911" t="s">
        <v>41</v>
      </c>
      <c r="G13" s="1024">
        <v>21</v>
      </c>
      <c r="H13" s="911" t="s">
        <v>278</v>
      </c>
      <c r="I13" s="1024">
        <v>21</v>
      </c>
      <c r="J13" s="911" t="s">
        <v>278</v>
      </c>
      <c r="K13" s="1024">
        <v>21</v>
      </c>
      <c r="L13" s="911" t="s">
        <v>284</v>
      </c>
      <c r="M13" s="1252">
        <v>21</v>
      </c>
    </row>
    <row r="14" spans="1:13" ht="15.75" thickBot="1">
      <c r="A14" s="1376" t="s">
        <v>45</v>
      </c>
      <c r="B14" s="1066"/>
      <c r="C14" s="1003"/>
      <c r="D14" s="1067" t="s">
        <v>233</v>
      </c>
      <c r="E14" s="1022">
        <v>1</v>
      </c>
      <c r="F14" s="925" t="s">
        <v>152</v>
      </c>
      <c r="G14" s="1022">
        <v>1</v>
      </c>
      <c r="H14" s="1067"/>
      <c r="I14" s="1022"/>
      <c r="J14" s="1068" t="s">
        <v>233</v>
      </c>
      <c r="K14" s="1069" t="s">
        <v>256</v>
      </c>
      <c r="L14" s="1067" t="s">
        <v>152</v>
      </c>
      <c r="M14" s="1253">
        <v>1</v>
      </c>
    </row>
    <row r="15" spans="1:13" ht="15.75" thickBot="1">
      <c r="A15" s="572" t="s">
        <v>46</v>
      </c>
      <c r="B15" s="1079" t="s">
        <v>147</v>
      </c>
      <c r="C15" s="1080" t="s">
        <v>244</v>
      </c>
      <c r="D15" s="966"/>
      <c r="E15" s="1021"/>
      <c r="F15" s="966" t="s">
        <v>151</v>
      </c>
      <c r="G15" s="1021">
        <v>25</v>
      </c>
      <c r="H15" s="966" t="s">
        <v>148</v>
      </c>
      <c r="I15" s="1021">
        <v>25</v>
      </c>
      <c r="J15" s="1081" t="s">
        <v>145</v>
      </c>
      <c r="K15" s="1082">
        <v>25</v>
      </c>
      <c r="L15" s="966" t="s">
        <v>41</v>
      </c>
      <c r="M15" s="1253">
        <v>25</v>
      </c>
    </row>
    <row r="16" spans="1:13">
      <c r="A16" s="855" t="s">
        <v>47</v>
      </c>
      <c r="B16" s="1089"/>
      <c r="C16" s="1007"/>
      <c r="D16" s="1401">
        <v>10</v>
      </c>
      <c r="E16" s="1402">
        <v>24</v>
      </c>
      <c r="F16" s="1090"/>
      <c r="G16" s="1091"/>
      <c r="H16" s="984"/>
      <c r="I16" s="1025"/>
      <c r="J16" s="1092"/>
      <c r="K16" s="1025"/>
      <c r="L16" s="984"/>
      <c r="M16" s="1255"/>
    </row>
    <row r="17" spans="1:13">
      <c r="A17" s="133" t="s">
        <v>138</v>
      </c>
      <c r="B17" s="989"/>
      <c r="C17" s="1005"/>
      <c r="D17" s="982"/>
      <c r="E17" s="1017"/>
      <c r="F17" s="982"/>
      <c r="G17" s="1017"/>
      <c r="H17" s="1390">
        <v>10</v>
      </c>
      <c r="I17" s="1378">
        <v>24</v>
      </c>
      <c r="J17" s="982"/>
      <c r="K17" s="1017"/>
      <c r="L17" s="990"/>
      <c r="M17" s="1258"/>
    </row>
    <row r="18" spans="1:13" ht="15.75" thickBot="1">
      <c r="A18" s="134" t="s">
        <v>49</v>
      </c>
      <c r="B18" s="986"/>
      <c r="C18" s="1001"/>
      <c r="D18" s="923"/>
      <c r="E18" s="1020"/>
      <c r="F18" s="923"/>
      <c r="G18" s="1020"/>
      <c r="H18" s="924" t="s">
        <v>145</v>
      </c>
      <c r="I18" s="1020">
        <v>23</v>
      </c>
      <c r="J18" s="923" t="s">
        <v>284</v>
      </c>
      <c r="K18" s="1020">
        <v>23</v>
      </c>
      <c r="L18" s="924" t="s">
        <v>149</v>
      </c>
      <c r="M18" s="1252">
        <v>23</v>
      </c>
    </row>
    <row r="19" spans="1:13">
      <c r="A19" s="855" t="s">
        <v>140</v>
      </c>
      <c r="B19" s="980"/>
      <c r="C19" s="1004"/>
      <c r="D19" s="1407" t="s">
        <v>278</v>
      </c>
      <c r="E19" s="1406">
        <v>22</v>
      </c>
      <c r="F19" s="918" t="s">
        <v>148</v>
      </c>
      <c r="G19" s="1023">
        <v>22</v>
      </c>
      <c r="H19" s="1405" t="s">
        <v>151</v>
      </c>
      <c r="I19" s="1406">
        <v>22</v>
      </c>
      <c r="J19" s="918"/>
      <c r="K19" s="1023"/>
      <c r="L19" s="988"/>
      <c r="M19" s="1255"/>
    </row>
    <row r="20" spans="1:13" ht="15.75" thickBot="1">
      <c r="A20" s="1373" t="s">
        <v>51</v>
      </c>
      <c r="B20" s="1065" t="s">
        <v>149</v>
      </c>
      <c r="C20" s="1006">
        <v>16</v>
      </c>
      <c r="D20" s="911" t="s">
        <v>145</v>
      </c>
      <c r="E20" s="1024">
        <v>16</v>
      </c>
      <c r="F20" s="911" t="s">
        <v>284</v>
      </c>
      <c r="G20" s="1024">
        <v>16</v>
      </c>
      <c r="H20" s="911" t="s">
        <v>152</v>
      </c>
      <c r="I20" s="1024">
        <v>16</v>
      </c>
      <c r="J20" s="1380" t="s">
        <v>148</v>
      </c>
      <c r="K20" s="1389">
        <v>16</v>
      </c>
      <c r="L20" s="911"/>
      <c r="M20" s="1252"/>
    </row>
    <row r="21" spans="1:13">
      <c r="A21" s="1375" t="s">
        <v>52</v>
      </c>
      <c r="B21" s="983"/>
      <c r="C21" s="1007"/>
      <c r="D21" s="984" t="s">
        <v>41</v>
      </c>
      <c r="E21" s="1025">
        <v>4</v>
      </c>
      <c r="F21" s="1092" t="s">
        <v>147</v>
      </c>
      <c r="G21" s="1025">
        <v>4</v>
      </c>
      <c r="H21" s="1092" t="s">
        <v>233</v>
      </c>
      <c r="I21" s="1025">
        <v>4</v>
      </c>
      <c r="J21" s="1092" t="s">
        <v>146</v>
      </c>
      <c r="K21" s="1025">
        <v>4</v>
      </c>
      <c r="L21" s="984" t="s">
        <v>151</v>
      </c>
      <c r="M21" s="1255">
        <v>4</v>
      </c>
    </row>
    <row r="22" spans="1:13">
      <c r="A22" s="930" t="s">
        <v>54</v>
      </c>
      <c r="B22" s="981"/>
      <c r="C22" s="1005"/>
      <c r="D22" s="942"/>
      <c r="E22" s="1017"/>
      <c r="F22" s="942" t="s">
        <v>147</v>
      </c>
      <c r="G22" s="1017">
        <v>23</v>
      </c>
      <c r="H22" s="982" t="s">
        <v>158</v>
      </c>
      <c r="I22" s="1017"/>
      <c r="J22" s="942" t="s">
        <v>151</v>
      </c>
      <c r="K22" s="1017">
        <v>30</v>
      </c>
      <c r="L22" s="982"/>
      <c r="M22" s="1250"/>
    </row>
    <row r="23" spans="1:13" ht="15.75" thickBot="1">
      <c r="A23" s="932" t="s">
        <v>55</v>
      </c>
      <c r="B23" s="922" t="s">
        <v>148</v>
      </c>
      <c r="C23" s="1034">
        <v>20</v>
      </c>
      <c r="D23" s="923" t="s">
        <v>146</v>
      </c>
      <c r="E23" s="1020">
        <v>20</v>
      </c>
      <c r="F23" s="923" t="s">
        <v>234</v>
      </c>
      <c r="G23" s="1020">
        <v>20</v>
      </c>
      <c r="H23" s="923" t="s">
        <v>233</v>
      </c>
      <c r="I23" s="1020">
        <v>20</v>
      </c>
      <c r="J23" s="924" t="s">
        <v>41</v>
      </c>
      <c r="K23" s="1020">
        <v>20</v>
      </c>
      <c r="L23" s="923"/>
      <c r="M23" s="1252"/>
    </row>
    <row r="24" spans="1:13">
      <c r="A24" s="928" t="s">
        <v>56</v>
      </c>
      <c r="B24" s="980"/>
      <c r="C24" s="1004"/>
      <c r="D24" s="918"/>
      <c r="E24" s="1023"/>
      <c r="F24" s="918"/>
      <c r="G24" s="1023"/>
      <c r="H24" s="918"/>
      <c r="I24" s="1023"/>
      <c r="J24" s="988" t="s">
        <v>151</v>
      </c>
      <c r="K24" s="1023">
        <v>34</v>
      </c>
      <c r="L24" s="918" t="s">
        <v>151</v>
      </c>
      <c r="M24" s="1255">
        <v>34</v>
      </c>
    </row>
    <row r="25" spans="1:13">
      <c r="A25" s="930" t="s">
        <v>228</v>
      </c>
      <c r="B25" s="989"/>
      <c r="C25" s="1005"/>
      <c r="D25" s="982"/>
      <c r="E25" s="1017"/>
      <c r="F25" s="982" t="s">
        <v>152</v>
      </c>
      <c r="G25" s="1017">
        <v>5</v>
      </c>
      <c r="H25" s="982"/>
      <c r="I25" s="1017"/>
      <c r="J25" s="982" t="s">
        <v>150</v>
      </c>
      <c r="K25" s="1017">
        <v>5</v>
      </c>
      <c r="L25" s="982" t="s">
        <v>152</v>
      </c>
      <c r="M25" s="1250">
        <v>5</v>
      </c>
    </row>
    <row r="26" spans="1:13">
      <c r="A26" s="1381" t="s">
        <v>303</v>
      </c>
      <c r="B26" s="986"/>
      <c r="C26" s="1001"/>
      <c r="D26" s="924"/>
      <c r="E26" s="1020"/>
      <c r="F26" s="924"/>
      <c r="G26" s="1020"/>
      <c r="H26" s="924"/>
      <c r="I26" s="1020"/>
      <c r="J26" s="924"/>
      <c r="K26" s="1020"/>
      <c r="L26" s="924"/>
      <c r="M26" s="1252"/>
    </row>
    <row r="27" spans="1:13" ht="15.75" thickBot="1">
      <c r="A27" s="1382" t="s">
        <v>281</v>
      </c>
      <c r="B27" s="1065" t="s">
        <v>41</v>
      </c>
      <c r="C27" s="1006">
        <v>34</v>
      </c>
      <c r="D27" s="911" t="s">
        <v>233</v>
      </c>
      <c r="E27" s="1024">
        <v>5</v>
      </c>
      <c r="F27" s="911"/>
      <c r="G27" s="1024"/>
      <c r="H27" s="919"/>
      <c r="I27" s="1024"/>
      <c r="J27" s="911" t="s">
        <v>233</v>
      </c>
      <c r="K27" s="1389">
        <v>22</v>
      </c>
      <c r="L27" s="911"/>
      <c r="M27" s="1252"/>
    </row>
    <row r="28" spans="1:13">
      <c r="A28" s="855" t="s">
        <v>60</v>
      </c>
      <c r="B28" s="1089"/>
      <c r="C28" s="1007"/>
      <c r="D28" s="1092"/>
      <c r="E28" s="1025"/>
      <c r="F28" s="1092"/>
      <c r="G28" s="1025"/>
      <c r="H28" s="984" t="s">
        <v>149</v>
      </c>
      <c r="I28" s="1025"/>
      <c r="J28" s="984" t="s">
        <v>234</v>
      </c>
      <c r="K28" s="1025"/>
      <c r="L28" s="1092"/>
      <c r="M28" s="1255"/>
    </row>
    <row r="29" spans="1:13">
      <c r="A29" s="858" t="s">
        <v>192</v>
      </c>
      <c r="B29" s="1383" t="s">
        <v>145</v>
      </c>
      <c r="C29" s="1384"/>
      <c r="D29" s="942"/>
      <c r="E29" s="1017"/>
      <c r="F29" s="1377" t="s">
        <v>233</v>
      </c>
      <c r="G29" s="1378"/>
      <c r="H29" s="942"/>
      <c r="I29" s="1017"/>
      <c r="J29" s="1377" t="s">
        <v>147</v>
      </c>
      <c r="K29" s="1378"/>
      <c r="L29" s="1390" t="s">
        <v>278</v>
      </c>
      <c r="M29" s="1400"/>
    </row>
    <row r="30" spans="1:13" ht="15" customHeight="1" thickBot="1">
      <c r="A30" s="1385" t="s">
        <v>61</v>
      </c>
      <c r="B30" s="971"/>
      <c r="C30" s="998"/>
      <c r="D30" s="972"/>
      <c r="E30" s="1015"/>
      <c r="F30" s="972"/>
      <c r="G30" s="1015"/>
      <c r="H30" s="973"/>
      <c r="I30" s="1015"/>
      <c r="J30" s="973"/>
      <c r="K30" s="1015"/>
      <c r="L30" s="972"/>
      <c r="M30" s="1248"/>
    </row>
    <row r="31" spans="1:13" ht="15.75" thickBot="1">
      <c r="A31" s="858" t="s">
        <v>65</v>
      </c>
      <c r="B31" s="1114"/>
      <c r="C31" s="1115"/>
      <c r="D31" s="1116" t="s">
        <v>150</v>
      </c>
      <c r="E31" s="1082">
        <v>30</v>
      </c>
      <c r="F31" s="1116" t="s">
        <v>146</v>
      </c>
      <c r="G31" s="1082">
        <v>30</v>
      </c>
      <c r="H31" s="1116" t="s">
        <v>234</v>
      </c>
      <c r="I31" s="1082">
        <v>30</v>
      </c>
      <c r="J31" s="1116"/>
      <c r="K31" s="1082"/>
      <c r="L31" s="1117"/>
      <c r="M31" s="1254"/>
    </row>
    <row r="32" spans="1:13">
      <c r="A32" s="855" t="s">
        <v>66</v>
      </c>
      <c r="B32" s="1054" t="s">
        <v>278</v>
      </c>
      <c r="C32" s="1000">
        <v>4</v>
      </c>
      <c r="D32" s="976"/>
      <c r="E32" s="1019"/>
      <c r="F32" s="976"/>
      <c r="G32" s="1019"/>
      <c r="H32" s="977"/>
      <c r="I32" s="1019"/>
      <c r="J32" s="977"/>
      <c r="K32" s="1019"/>
      <c r="L32" s="977"/>
      <c r="M32" s="1251"/>
    </row>
    <row r="33" spans="1:13" ht="15.75" thickBot="1">
      <c r="A33" s="134" t="s">
        <v>67</v>
      </c>
      <c r="B33" s="974" t="s">
        <v>278</v>
      </c>
      <c r="C33" s="999" t="s">
        <v>285</v>
      </c>
      <c r="D33" s="959" t="s">
        <v>148</v>
      </c>
      <c r="E33" s="1018" t="s">
        <v>285</v>
      </c>
      <c r="F33" s="959" t="s">
        <v>145</v>
      </c>
      <c r="G33" s="1018" t="s">
        <v>285</v>
      </c>
      <c r="H33" s="959" t="s">
        <v>284</v>
      </c>
      <c r="I33" s="1018" t="s">
        <v>285</v>
      </c>
      <c r="J33" s="958"/>
      <c r="K33" s="1018"/>
      <c r="L33" s="958"/>
      <c r="M33" s="1256"/>
    </row>
    <row r="34" spans="1:13">
      <c r="A34" s="15"/>
      <c r="B34" s="1130">
        <v>8</v>
      </c>
      <c r="C34" s="1131"/>
      <c r="D34" s="1132">
        <v>9</v>
      </c>
      <c r="E34" s="1133"/>
      <c r="F34" s="1132">
        <v>10</v>
      </c>
      <c r="G34" s="1133"/>
      <c r="H34" s="1132">
        <v>11</v>
      </c>
      <c r="I34" s="1133"/>
      <c r="J34" s="1132">
        <v>12</v>
      </c>
      <c r="K34" s="1134"/>
      <c r="L34" s="1132">
        <v>12</v>
      </c>
      <c r="M34" s="1229"/>
    </row>
    <row r="35" spans="1:13" ht="15.75" thickBot="1">
      <c r="A35" s="15"/>
      <c r="B35" s="1146" t="s">
        <v>131</v>
      </c>
      <c r="C35" s="1147"/>
      <c r="D35" s="1148" t="s">
        <v>124</v>
      </c>
      <c r="E35" s="1149"/>
      <c r="F35" s="1148" t="s">
        <v>132</v>
      </c>
      <c r="G35" s="1149"/>
      <c r="H35" s="1148" t="s">
        <v>125</v>
      </c>
      <c r="I35" s="1149"/>
      <c r="J35" s="1148">
        <v>0</v>
      </c>
      <c r="K35" s="1150"/>
      <c r="L35" s="1148" t="s">
        <v>127</v>
      </c>
      <c r="M35" s="1208"/>
    </row>
    <row r="36" spans="1:13">
      <c r="B36" s="12"/>
      <c r="C36" s="1009">
        <v>1</v>
      </c>
      <c r="D36" s="12"/>
      <c r="E36" s="1009"/>
      <c r="F36" s="12"/>
      <c r="G36" s="1009"/>
      <c r="H36" s="12"/>
      <c r="I36" s="1009">
        <v>1</v>
      </c>
      <c r="J36" s="12"/>
      <c r="K36" s="1009">
        <v>31</v>
      </c>
      <c r="L36" s="12"/>
      <c r="M36" s="1009"/>
    </row>
    <row r="37" spans="1:13">
      <c r="B37" s="15"/>
      <c r="C37" s="1010"/>
      <c r="D37" s="15"/>
      <c r="E37" s="1010"/>
      <c r="F37" s="15"/>
      <c r="G37" s="1010"/>
      <c r="H37" s="15"/>
      <c r="I37" s="1010">
        <v>24</v>
      </c>
      <c r="J37" s="15"/>
      <c r="K37" s="1010"/>
      <c r="L37" s="15"/>
      <c r="M37" s="1010"/>
    </row>
    <row r="38" spans="1:13">
      <c r="B38" s="15"/>
      <c r="C38" s="1010"/>
      <c r="D38" s="15"/>
      <c r="E38" s="1010"/>
      <c r="F38" s="15"/>
      <c r="G38" s="1010"/>
      <c r="H38" s="15"/>
      <c r="I38" s="1010"/>
      <c r="J38" s="15"/>
      <c r="K38" s="1010"/>
      <c r="L38" s="15"/>
      <c r="M38" s="1010"/>
    </row>
    <row r="39" spans="1:13">
      <c r="B39" s="706"/>
      <c r="C39" s="1011"/>
      <c r="D39" s="706"/>
      <c r="E39" s="1011"/>
      <c r="F39" s="706"/>
      <c r="G39" s="1011"/>
      <c r="H39" s="706"/>
      <c r="I39" s="1011"/>
      <c r="J39" s="706"/>
      <c r="K39" s="1011"/>
      <c r="L39" s="706"/>
      <c r="M39" s="1011"/>
    </row>
    <row r="40" spans="1:13">
      <c r="B40" s="904"/>
      <c r="C40" s="1011"/>
      <c r="D40" s="904"/>
      <c r="E40" s="1011"/>
      <c r="F40" s="904"/>
      <c r="G40" s="1011"/>
      <c r="H40" s="904"/>
      <c r="I40" s="1011"/>
      <c r="J40" s="904"/>
      <c r="K40" s="1011"/>
      <c r="L40" s="904"/>
      <c r="M40" s="1011"/>
    </row>
    <row r="41" spans="1:13">
      <c r="B41" s="904"/>
      <c r="C41" s="1011"/>
      <c r="D41" s="904"/>
      <c r="E41" s="1011"/>
      <c r="F41" s="904"/>
      <c r="G41" s="1011"/>
      <c r="H41" s="904"/>
      <c r="I41" s="1011"/>
      <c r="J41" s="904"/>
      <c r="K41" s="1011"/>
      <c r="L41" s="904"/>
      <c r="M41" s="1011"/>
    </row>
    <row r="42" spans="1:13">
      <c r="B42" s="904"/>
      <c r="C42" s="1011"/>
      <c r="D42" s="904"/>
      <c r="E42" s="1011"/>
      <c r="F42" s="904"/>
      <c r="G42" s="1011"/>
      <c r="H42" s="904"/>
      <c r="I42" s="1011"/>
      <c r="J42" s="904"/>
      <c r="K42" s="1011"/>
      <c r="L42" s="904"/>
      <c r="M42" s="1011"/>
    </row>
    <row r="43" spans="1:13">
      <c r="B43" s="904"/>
      <c r="C43" s="1011"/>
      <c r="D43" s="904"/>
      <c r="E43" s="1011"/>
      <c r="F43" s="904"/>
      <c r="G43" s="1011"/>
      <c r="H43" s="904"/>
      <c r="I43" s="1011"/>
      <c r="J43" s="904"/>
      <c r="K43" s="1011"/>
      <c r="L43" s="904"/>
      <c r="M43" s="1011"/>
    </row>
    <row r="44" spans="1:13">
      <c r="B44" s="904"/>
      <c r="C44" s="1011"/>
      <c r="D44" s="904"/>
      <c r="E44" s="1011"/>
      <c r="F44" s="904"/>
      <c r="G44" s="1011"/>
      <c r="H44" s="904"/>
      <c r="I44" s="1011"/>
      <c r="J44" s="904"/>
      <c r="K44" s="1011"/>
      <c r="L44" s="904"/>
      <c r="M44" s="1011"/>
    </row>
    <row r="45" spans="1:13">
      <c r="B45" s="904"/>
      <c r="C45" s="1011"/>
      <c r="D45" s="904"/>
      <c r="E45" s="1011"/>
      <c r="F45" s="904"/>
      <c r="G45" s="1011"/>
      <c r="H45" s="904"/>
      <c r="I45" s="1011"/>
      <c r="J45" s="904"/>
      <c r="K45" s="1011">
        <v>22</v>
      </c>
      <c r="L45" s="904"/>
      <c r="M45" s="1011"/>
    </row>
    <row r="46" spans="1:13">
      <c r="B46" s="904"/>
      <c r="C46" s="1011"/>
      <c r="D46" s="904"/>
      <c r="E46" s="1011">
        <v>23</v>
      </c>
      <c r="F46" s="904"/>
      <c r="G46" s="1011"/>
      <c r="H46" s="904"/>
      <c r="I46" s="1011"/>
      <c r="J46" s="904"/>
      <c r="K46" s="1011"/>
      <c r="L46" s="904"/>
      <c r="M46" s="1011"/>
    </row>
    <row r="47" spans="1:13">
      <c r="B47" s="904"/>
      <c r="C47" s="1011"/>
      <c r="D47" s="904"/>
      <c r="E47" s="1011"/>
      <c r="F47" s="904"/>
      <c r="G47" s="1011"/>
      <c r="H47" s="904"/>
      <c r="I47" s="1011"/>
      <c r="J47" s="904"/>
      <c r="K47" s="1011"/>
      <c r="L47" s="904"/>
      <c r="M47" s="1011"/>
    </row>
    <row r="48" spans="1:13">
      <c r="B48" s="15"/>
      <c r="C48" s="1011"/>
      <c r="D48" s="15"/>
      <c r="E48" s="1011"/>
      <c r="F48" s="15"/>
      <c r="G48" s="1011"/>
      <c r="H48" s="15"/>
      <c r="I48" s="1011"/>
      <c r="J48" s="15"/>
      <c r="K48" s="1011"/>
      <c r="L48" s="15"/>
      <c r="M48" s="1011"/>
    </row>
    <row r="49" spans="2:13">
      <c r="B49" s="15"/>
      <c r="C49" s="1011">
        <v>29</v>
      </c>
      <c r="D49" s="15"/>
      <c r="E49" s="1011">
        <v>29</v>
      </c>
      <c r="F49" s="15"/>
      <c r="G49" s="1011">
        <v>29</v>
      </c>
      <c r="H49" s="15"/>
      <c r="I49" s="1011">
        <v>29</v>
      </c>
      <c r="J49" s="15"/>
      <c r="K49" s="1011">
        <v>29</v>
      </c>
      <c r="L49" s="15"/>
      <c r="M49" s="1011">
        <v>29</v>
      </c>
    </row>
    <row r="50" spans="2:13">
      <c r="B50" s="15"/>
      <c r="C50" s="1011"/>
      <c r="D50" s="15"/>
      <c r="E50" s="1011"/>
      <c r="F50" s="15"/>
      <c r="G50" s="1011"/>
      <c r="H50" s="15"/>
      <c r="I50" s="1011"/>
      <c r="J50" s="15"/>
      <c r="K50" s="1011"/>
      <c r="L50" s="15"/>
      <c r="M50" s="1011">
        <v>30</v>
      </c>
    </row>
    <row r="51" spans="2:13">
      <c r="B51" s="15"/>
      <c r="C51" s="1011">
        <v>31</v>
      </c>
      <c r="D51" s="15"/>
      <c r="E51" s="1011"/>
      <c r="F51" s="15"/>
      <c r="G51" s="1011"/>
      <c r="H51" s="15"/>
      <c r="I51" s="1011"/>
      <c r="J51" s="15"/>
      <c r="K51" s="1011"/>
      <c r="L51" s="15"/>
      <c r="M51" s="1011"/>
    </row>
    <row r="52" spans="2:13" ht="15.75" thickBot="1">
      <c r="B52" s="50"/>
      <c r="C52" s="1012"/>
      <c r="D52" s="50"/>
      <c r="E52" s="1012">
        <v>34</v>
      </c>
      <c r="F52" s="50"/>
      <c r="G52" s="1012">
        <v>34</v>
      </c>
      <c r="H52" s="50"/>
      <c r="I52" s="1012">
        <v>34</v>
      </c>
      <c r="J52" s="50"/>
      <c r="K52" s="1012"/>
      <c r="L52" s="50"/>
      <c r="M52" s="1012"/>
    </row>
    <row r="53" spans="2:13">
      <c r="C53" s="994"/>
      <c r="E53" s="994"/>
      <c r="G53" s="994"/>
      <c r="I53" s="994"/>
      <c r="K53" s="994" t="s">
        <v>285</v>
      </c>
      <c r="M53" s="994" t="s">
        <v>285</v>
      </c>
    </row>
    <row r="54" spans="2:13">
      <c r="C54" s="994" t="s">
        <v>288</v>
      </c>
      <c r="E54" s="994" t="s">
        <v>288</v>
      </c>
      <c r="G54" s="994" t="s">
        <v>288</v>
      </c>
      <c r="I54" s="994" t="s">
        <v>288</v>
      </c>
      <c r="K54" s="994" t="s">
        <v>288</v>
      </c>
      <c r="M54" s="994" t="s">
        <v>288</v>
      </c>
    </row>
  </sheetData>
  <mergeCells count="1">
    <mergeCell ref="B1:L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53"/>
  <sheetViews>
    <sheetView tabSelected="1" topLeftCell="A8" zoomScale="89" zoomScaleNormal="89" workbookViewId="0">
      <selection sqref="A1:O36"/>
    </sheetView>
  </sheetViews>
  <sheetFormatPr defaultRowHeight="15"/>
  <cols>
    <col min="1" max="1" width="19.42578125" style="1447" customWidth="1"/>
    <col min="2" max="2" width="5" style="1447" customWidth="1"/>
    <col min="3" max="3" width="2.85546875" style="1458" customWidth="1"/>
    <col min="4" max="4" width="5" style="1447" customWidth="1"/>
    <col min="5" max="5" width="2.85546875" style="1458" customWidth="1"/>
    <col min="6" max="6" width="4.42578125" style="1447" customWidth="1"/>
    <col min="7" max="7" width="2.85546875" style="1458" customWidth="1"/>
    <col min="8" max="8" width="5.140625" style="1447" customWidth="1"/>
    <col min="9" max="9" width="3.28515625" style="1458" customWidth="1"/>
    <col min="10" max="10" width="5" style="1447" customWidth="1"/>
    <col min="11" max="11" width="2.85546875" style="1458" customWidth="1"/>
    <col min="12" max="12" width="5" style="1447" customWidth="1"/>
    <col min="13" max="13" width="2.85546875" style="1458" customWidth="1"/>
    <col min="14" max="14" width="5" style="1447" customWidth="1"/>
    <col min="15" max="15" width="2.7109375" style="1458" customWidth="1"/>
  </cols>
  <sheetData>
    <row r="1" spans="1:15" ht="19.5" thickBot="1">
      <c r="A1" s="1438" t="s">
        <v>68</v>
      </c>
      <c r="B1" s="1755" t="s">
        <v>210</v>
      </c>
      <c r="C1" s="1756"/>
      <c r="D1" s="1756"/>
      <c r="E1" s="1756"/>
      <c r="F1" s="1756"/>
      <c r="G1" s="1756"/>
      <c r="H1" s="1756"/>
      <c r="I1" s="1756"/>
      <c r="J1" s="1756"/>
      <c r="K1" s="1756"/>
      <c r="L1" s="1756"/>
      <c r="M1" s="1756"/>
      <c r="N1" s="1756"/>
      <c r="O1" s="1757"/>
    </row>
    <row r="2" spans="1:15">
      <c r="A2" s="1439" t="s">
        <v>5</v>
      </c>
      <c r="B2" s="1583"/>
      <c r="C2" s="1408"/>
      <c r="D2" s="1409"/>
      <c r="E2" s="1408"/>
      <c r="F2" s="1409"/>
      <c r="G2" s="1408"/>
      <c r="H2" s="1410"/>
      <c r="I2" s="1408"/>
      <c r="J2" s="1409"/>
      <c r="K2" s="1408"/>
      <c r="L2" s="1409"/>
      <c r="M2" s="1408"/>
      <c r="N2" s="1409">
        <v>11</v>
      </c>
      <c r="O2" s="1584">
        <v>23</v>
      </c>
    </row>
    <row r="3" spans="1:15">
      <c r="A3" s="1416" t="s">
        <v>197</v>
      </c>
      <c r="B3" s="1585"/>
      <c r="C3" s="1411"/>
      <c r="D3" s="1412"/>
      <c r="E3" s="1411"/>
      <c r="F3" s="1412"/>
      <c r="G3" s="1411"/>
      <c r="H3" s="1413"/>
      <c r="I3" s="1411"/>
      <c r="J3" s="1412"/>
      <c r="K3" s="1411"/>
      <c r="L3" s="1412"/>
      <c r="M3" s="1411"/>
      <c r="N3" s="1412"/>
      <c r="O3" s="1586"/>
    </row>
    <row r="4" spans="1:15" s="1293" customFormat="1">
      <c r="A4" s="1432" t="s">
        <v>366</v>
      </c>
      <c r="B4" s="1587"/>
      <c r="C4" s="1421"/>
      <c r="D4" s="1422"/>
      <c r="E4" s="1421"/>
      <c r="F4" s="1422"/>
      <c r="G4" s="1421"/>
      <c r="H4" s="1423"/>
      <c r="I4" s="1421"/>
      <c r="J4" s="1422"/>
      <c r="K4" s="1421"/>
      <c r="L4" s="1422"/>
      <c r="M4" s="1421"/>
      <c r="N4" s="1422"/>
      <c r="O4" s="1588"/>
    </row>
    <row r="5" spans="1:15">
      <c r="A5" s="1432" t="s">
        <v>42</v>
      </c>
      <c r="B5" s="1587"/>
      <c r="C5" s="1421"/>
      <c r="D5" s="1422"/>
      <c r="E5" s="1421"/>
      <c r="F5" s="1422"/>
      <c r="G5" s="1421"/>
      <c r="H5" s="1423"/>
      <c r="I5" s="1421"/>
      <c r="J5" s="1422"/>
      <c r="K5" s="1421"/>
      <c r="L5" s="1422"/>
      <c r="M5" s="1421"/>
      <c r="N5" s="1422"/>
      <c r="O5" s="1588"/>
    </row>
    <row r="6" spans="1:15" ht="15.75" thickBot="1">
      <c r="A6" s="1435" t="s">
        <v>43</v>
      </c>
      <c r="B6" s="1589" t="s">
        <v>145</v>
      </c>
      <c r="C6" s="1414">
        <v>1</v>
      </c>
      <c r="D6" s="1415">
        <v>10</v>
      </c>
      <c r="E6" s="1414">
        <v>1</v>
      </c>
      <c r="F6" s="1415"/>
      <c r="G6" s="1414"/>
      <c r="H6" s="1415"/>
      <c r="I6" s="1414"/>
      <c r="J6" s="1415" t="s">
        <v>284</v>
      </c>
      <c r="K6" s="1414">
        <v>1</v>
      </c>
      <c r="L6" s="1415"/>
      <c r="M6" s="1414"/>
      <c r="N6" s="1415"/>
      <c r="O6" s="1590"/>
    </row>
    <row r="7" spans="1:15">
      <c r="A7" s="1439" t="s">
        <v>38</v>
      </c>
      <c r="B7" s="1591" t="s">
        <v>284</v>
      </c>
      <c r="C7" s="1408">
        <v>2</v>
      </c>
      <c r="D7" s="1410" t="s">
        <v>146</v>
      </c>
      <c r="E7" s="1408">
        <v>2</v>
      </c>
      <c r="F7" s="1409" t="s">
        <v>279</v>
      </c>
      <c r="G7" s="1408">
        <v>2</v>
      </c>
      <c r="H7" s="1409" t="s">
        <v>284</v>
      </c>
      <c r="I7" s="1408">
        <v>2</v>
      </c>
      <c r="J7" s="1410" t="s">
        <v>146</v>
      </c>
      <c r="K7" s="1408">
        <v>2</v>
      </c>
      <c r="L7" s="1410" t="s">
        <v>145</v>
      </c>
      <c r="M7" s="1408">
        <v>2</v>
      </c>
      <c r="N7" s="1687" t="s">
        <v>284</v>
      </c>
      <c r="O7" s="1688"/>
    </row>
    <row r="8" spans="1:15">
      <c r="A8" s="1416" t="s">
        <v>44</v>
      </c>
      <c r="B8" s="1592" t="s">
        <v>41</v>
      </c>
      <c r="C8" s="1411">
        <v>4</v>
      </c>
      <c r="D8" s="1417"/>
      <c r="E8" s="1440"/>
      <c r="F8" s="1413" t="s">
        <v>152</v>
      </c>
      <c r="G8" s="1411">
        <v>3</v>
      </c>
      <c r="H8" s="1413" t="s">
        <v>152</v>
      </c>
      <c r="I8" s="1411">
        <v>3</v>
      </c>
      <c r="J8" s="1413" t="s">
        <v>151</v>
      </c>
      <c r="K8" s="1411">
        <v>3</v>
      </c>
      <c r="L8" s="1413" t="s">
        <v>147</v>
      </c>
      <c r="M8" s="1411">
        <v>3</v>
      </c>
      <c r="N8" s="1690" t="s">
        <v>41</v>
      </c>
      <c r="O8" s="1691"/>
    </row>
    <row r="9" spans="1:15" ht="15.75" thickBot="1">
      <c r="A9" s="1435" t="s">
        <v>313</v>
      </c>
      <c r="B9" s="1589"/>
      <c r="C9" s="1414"/>
      <c r="D9" s="1415" t="s">
        <v>149</v>
      </c>
      <c r="E9" s="1414">
        <v>17</v>
      </c>
      <c r="F9" s="1415" t="s">
        <v>150</v>
      </c>
      <c r="G9" s="1414">
        <v>21</v>
      </c>
      <c r="H9" s="1415" t="s">
        <v>148</v>
      </c>
      <c r="I9" s="1414">
        <v>17</v>
      </c>
      <c r="J9" s="1415" t="s">
        <v>150</v>
      </c>
      <c r="K9" s="1414">
        <v>17</v>
      </c>
      <c r="L9" s="1415" t="s">
        <v>232</v>
      </c>
      <c r="M9" s="1414">
        <v>17</v>
      </c>
      <c r="N9" s="1696" t="s">
        <v>149</v>
      </c>
      <c r="O9" s="1697"/>
    </row>
    <row r="10" spans="1:15">
      <c r="A10" s="1441" t="s">
        <v>36</v>
      </c>
      <c r="B10" s="1594" t="s">
        <v>152</v>
      </c>
      <c r="C10" s="1419">
        <v>31</v>
      </c>
      <c r="D10" s="1420" t="s">
        <v>147</v>
      </c>
      <c r="E10" s="1419">
        <v>31</v>
      </c>
      <c r="F10" s="1418">
        <v>10</v>
      </c>
      <c r="G10" s="1419">
        <v>31</v>
      </c>
      <c r="H10" s="1418" t="s">
        <v>150</v>
      </c>
      <c r="I10" s="1419">
        <v>31</v>
      </c>
      <c r="J10" s="1418">
        <v>11</v>
      </c>
      <c r="K10" s="1419">
        <v>31</v>
      </c>
      <c r="L10" s="1418"/>
      <c r="M10" s="1419"/>
      <c r="N10" s="1683" t="s">
        <v>147</v>
      </c>
      <c r="O10" s="1684"/>
    </row>
    <row r="11" spans="1:15">
      <c r="A11" s="1416" t="s">
        <v>314</v>
      </c>
      <c r="B11" s="1585" t="s">
        <v>233</v>
      </c>
      <c r="C11" s="1411">
        <v>21</v>
      </c>
      <c r="D11" s="1412" t="s">
        <v>151</v>
      </c>
      <c r="E11" s="1411">
        <v>21</v>
      </c>
      <c r="F11" s="1417"/>
      <c r="G11" s="1440"/>
      <c r="H11" s="1412" t="s">
        <v>279</v>
      </c>
      <c r="I11" s="1411">
        <v>21</v>
      </c>
      <c r="J11" s="1412" t="s">
        <v>145</v>
      </c>
      <c r="K11" s="1411">
        <v>21</v>
      </c>
      <c r="L11" s="1412"/>
      <c r="M11" s="1411"/>
      <c r="N11" s="1412"/>
      <c r="O11" s="1586"/>
    </row>
    <row r="12" spans="1:15" ht="15.75" thickBot="1">
      <c r="A12" s="1432" t="s">
        <v>315</v>
      </c>
      <c r="B12" s="1596" t="s">
        <v>148</v>
      </c>
      <c r="C12" s="1421">
        <v>20</v>
      </c>
      <c r="D12" s="1422" t="s">
        <v>284</v>
      </c>
      <c r="E12" s="1421">
        <v>20</v>
      </c>
      <c r="F12" s="1423" t="s">
        <v>232</v>
      </c>
      <c r="G12" s="1421">
        <v>20</v>
      </c>
      <c r="H12" s="1422" t="s">
        <v>41</v>
      </c>
      <c r="I12" s="1421">
        <v>20</v>
      </c>
      <c r="J12" s="1422" t="s">
        <v>149</v>
      </c>
      <c r="K12" s="1421">
        <v>20</v>
      </c>
      <c r="L12" s="1422" t="s">
        <v>149</v>
      </c>
      <c r="M12" s="1421">
        <v>21</v>
      </c>
      <c r="N12" s="1422"/>
      <c r="O12" s="1588"/>
    </row>
    <row r="13" spans="1:15" ht="15.75" thickBot="1">
      <c r="A13" s="1442" t="s">
        <v>45</v>
      </c>
      <c r="B13" s="1597"/>
      <c r="C13" s="1424"/>
      <c r="D13" s="1425"/>
      <c r="E13" s="1424"/>
      <c r="F13" s="1425"/>
      <c r="G13" s="1424"/>
      <c r="H13" s="1425"/>
      <c r="I13" s="1424"/>
      <c r="J13" s="1425"/>
      <c r="K13" s="1424"/>
      <c r="L13" s="1425"/>
      <c r="M13" s="1424"/>
      <c r="N13" s="1425"/>
      <c r="O13" s="1598"/>
    </row>
    <row r="14" spans="1:15" ht="15.75" thickBot="1">
      <c r="A14" s="1443" t="s">
        <v>46</v>
      </c>
      <c r="B14" s="1599" t="s">
        <v>147</v>
      </c>
      <c r="C14" s="1426">
        <v>25</v>
      </c>
      <c r="D14" s="1427" t="s">
        <v>232</v>
      </c>
      <c r="E14" s="1426">
        <v>25</v>
      </c>
      <c r="F14" s="1428" t="s">
        <v>151</v>
      </c>
      <c r="G14" s="1426">
        <v>25</v>
      </c>
      <c r="H14" s="1428" t="s">
        <v>149</v>
      </c>
      <c r="I14" s="1426">
        <v>25</v>
      </c>
      <c r="J14" s="1427" t="s">
        <v>41</v>
      </c>
      <c r="K14" s="1426">
        <v>25</v>
      </c>
      <c r="L14" s="1427" t="s">
        <v>148</v>
      </c>
      <c r="M14" s="1426">
        <v>25</v>
      </c>
      <c r="N14" s="1429" t="s">
        <v>231</v>
      </c>
      <c r="O14" s="1600" t="s">
        <v>244</v>
      </c>
    </row>
    <row r="15" spans="1:15">
      <c r="A15" s="1439" t="s">
        <v>47</v>
      </c>
      <c r="B15" s="1601"/>
      <c r="C15" s="1430"/>
      <c r="D15" s="1409"/>
      <c r="E15" s="1408"/>
      <c r="F15" s="1409">
        <v>11</v>
      </c>
      <c r="G15" s="1408">
        <v>24</v>
      </c>
      <c r="H15" s="1431">
        <v>10</v>
      </c>
      <c r="I15" s="1408">
        <v>24</v>
      </c>
      <c r="J15" s="1431"/>
      <c r="K15" s="1408"/>
      <c r="L15" s="1431" t="s">
        <v>151</v>
      </c>
      <c r="M15" s="1408">
        <v>24</v>
      </c>
      <c r="N15" s="1409" t="s">
        <v>148</v>
      </c>
      <c r="O15" s="1584">
        <v>24</v>
      </c>
    </row>
    <row r="16" spans="1:15">
      <c r="A16" s="1693" t="s">
        <v>138</v>
      </c>
      <c r="B16" s="1592"/>
      <c r="C16" s="1411"/>
      <c r="D16" s="1412"/>
      <c r="E16" s="1411"/>
      <c r="F16" s="1412"/>
      <c r="G16" s="1411"/>
      <c r="H16" s="1412"/>
      <c r="I16" s="1411"/>
      <c r="J16" s="1412"/>
      <c r="K16" s="1411"/>
      <c r="L16" s="1412"/>
      <c r="M16" s="1411"/>
      <c r="N16" s="1412"/>
      <c r="O16" s="1586"/>
    </row>
    <row r="17" spans="1:16" ht="15.75" thickBot="1">
      <c r="A17" s="1435" t="s">
        <v>49</v>
      </c>
      <c r="B17" s="1589">
        <v>10</v>
      </c>
      <c r="C17" s="1414">
        <v>23</v>
      </c>
      <c r="D17" s="1415" t="s">
        <v>150</v>
      </c>
      <c r="E17" s="1414">
        <v>23</v>
      </c>
      <c r="F17" s="1415" t="s">
        <v>146</v>
      </c>
      <c r="G17" s="1414">
        <v>23</v>
      </c>
      <c r="H17" s="1415" t="s">
        <v>151</v>
      </c>
      <c r="I17" s="1414">
        <v>23</v>
      </c>
      <c r="J17" s="1415" t="s">
        <v>148</v>
      </c>
      <c r="K17" s="1414">
        <v>23</v>
      </c>
      <c r="L17" s="1415">
        <v>11</v>
      </c>
      <c r="M17" s="1414">
        <v>23</v>
      </c>
      <c r="N17" s="1415"/>
      <c r="O17" s="1590"/>
    </row>
    <row r="18" spans="1:16">
      <c r="A18" s="1441" t="s">
        <v>140</v>
      </c>
      <c r="B18" s="1721" t="s">
        <v>151</v>
      </c>
      <c r="C18" s="1703">
        <v>22</v>
      </c>
      <c r="D18" s="1418">
        <v>11</v>
      </c>
      <c r="E18" s="1419">
        <v>22</v>
      </c>
      <c r="F18" s="1702" t="s">
        <v>148</v>
      </c>
      <c r="G18" s="1703">
        <v>22</v>
      </c>
      <c r="H18" s="1702">
        <v>11</v>
      </c>
      <c r="I18" s="1703">
        <v>22</v>
      </c>
      <c r="J18" s="1420">
        <v>10</v>
      </c>
      <c r="K18" s="1419">
        <v>22</v>
      </c>
      <c r="L18" s="1420">
        <v>10</v>
      </c>
      <c r="M18" s="1419">
        <v>22</v>
      </c>
      <c r="N18" s="1420"/>
      <c r="O18" s="1595"/>
    </row>
    <row r="19" spans="1:16" ht="15.75" thickBot="1">
      <c r="A19" s="1432" t="s">
        <v>51</v>
      </c>
      <c r="B19" s="1596" t="s">
        <v>150</v>
      </c>
      <c r="C19" s="1421">
        <v>16</v>
      </c>
      <c r="D19" s="1422" t="s">
        <v>41</v>
      </c>
      <c r="E19" s="1421">
        <v>16</v>
      </c>
      <c r="F19" s="1433" t="s">
        <v>149</v>
      </c>
      <c r="G19" s="1421">
        <v>16</v>
      </c>
      <c r="H19" s="1422" t="s">
        <v>145</v>
      </c>
      <c r="I19" s="1421">
        <v>16</v>
      </c>
      <c r="J19" s="1422" t="s">
        <v>279</v>
      </c>
      <c r="K19" s="1421">
        <v>16</v>
      </c>
      <c r="L19" s="1422" t="s">
        <v>284</v>
      </c>
      <c r="M19" s="1421">
        <v>16</v>
      </c>
      <c r="N19" s="1433" t="s">
        <v>152</v>
      </c>
      <c r="O19" s="1588">
        <v>16</v>
      </c>
    </row>
    <row r="20" spans="1:16">
      <c r="A20" s="1439" t="s">
        <v>52</v>
      </c>
      <c r="B20" s="1603"/>
      <c r="C20" s="1408"/>
      <c r="D20" s="1409"/>
      <c r="E20" s="1408"/>
      <c r="F20" s="1409"/>
      <c r="G20" s="1408"/>
      <c r="H20" s="1410"/>
      <c r="I20" s="1408"/>
      <c r="J20" s="1409"/>
      <c r="K20" s="1408"/>
      <c r="L20" s="1409" t="s">
        <v>41</v>
      </c>
      <c r="M20" s="1408">
        <v>20</v>
      </c>
      <c r="N20" s="1410" t="s">
        <v>151</v>
      </c>
      <c r="O20" s="1584">
        <v>20</v>
      </c>
    </row>
    <row r="21" spans="1:16">
      <c r="A21" s="1416" t="s">
        <v>54</v>
      </c>
      <c r="B21" s="1592" t="s">
        <v>232</v>
      </c>
      <c r="C21" s="1411">
        <v>24</v>
      </c>
      <c r="D21" s="1413" t="s">
        <v>233</v>
      </c>
      <c r="E21" s="1411">
        <v>24</v>
      </c>
      <c r="F21" s="1413"/>
      <c r="G21" s="1411"/>
      <c r="H21" s="1412"/>
      <c r="I21" s="1411"/>
      <c r="J21" s="1412"/>
      <c r="K21" s="1411"/>
      <c r="L21" s="1412"/>
      <c r="M21" s="1411"/>
      <c r="N21" s="1412"/>
      <c r="O21" s="1586"/>
    </row>
    <row r="22" spans="1:16" ht="15.75" thickBot="1">
      <c r="A22" s="1435" t="s">
        <v>55</v>
      </c>
      <c r="B22" s="1604"/>
      <c r="C22" s="1414"/>
      <c r="D22" s="1444"/>
      <c r="E22" s="1445"/>
      <c r="F22" s="1415"/>
      <c r="G22" s="1414"/>
      <c r="H22" s="1415"/>
      <c r="I22" s="1414"/>
      <c r="J22" s="1415"/>
      <c r="K22" s="1414"/>
      <c r="L22" s="1415"/>
      <c r="M22" s="1414"/>
      <c r="N22" s="1434"/>
      <c r="O22" s="1605"/>
    </row>
    <row r="23" spans="1:16">
      <c r="A23" s="1441" t="s">
        <v>56</v>
      </c>
      <c r="B23" s="1721">
        <v>11</v>
      </c>
      <c r="C23" s="1703">
        <v>5</v>
      </c>
      <c r="D23" s="1420" t="s">
        <v>152</v>
      </c>
      <c r="E23" s="1419">
        <v>5</v>
      </c>
      <c r="F23" s="1418" t="s">
        <v>147</v>
      </c>
      <c r="G23" s="1419">
        <v>5</v>
      </c>
      <c r="H23" s="1420"/>
      <c r="I23" s="1419"/>
      <c r="J23" s="1420"/>
      <c r="K23" s="1419"/>
      <c r="L23" s="1420"/>
      <c r="M23" s="1419"/>
      <c r="N23" s="1418"/>
      <c r="O23" s="1595"/>
    </row>
    <row r="24" spans="1:16">
      <c r="A24" s="1416" t="s">
        <v>316</v>
      </c>
      <c r="B24" s="1606"/>
      <c r="C24" s="1411"/>
      <c r="D24" s="1412"/>
      <c r="E24" s="1411"/>
      <c r="F24" s="1413"/>
      <c r="G24" s="1411"/>
      <c r="H24" s="1413"/>
      <c r="I24" s="1411"/>
      <c r="J24" s="1412"/>
      <c r="K24" s="1411"/>
      <c r="L24" s="1412"/>
      <c r="M24" s="1411"/>
      <c r="N24" s="1412"/>
      <c r="O24" s="1586"/>
    </row>
    <row r="25" spans="1:16">
      <c r="A25" s="1416" t="s">
        <v>317</v>
      </c>
      <c r="B25" s="1606"/>
      <c r="C25" s="1411"/>
      <c r="D25" s="1412"/>
      <c r="E25" s="1411"/>
      <c r="F25" s="1413" t="s">
        <v>284</v>
      </c>
      <c r="G25" s="1708">
        <v>17</v>
      </c>
      <c r="H25" s="1413"/>
      <c r="I25" s="1411"/>
      <c r="J25" s="1412" t="s">
        <v>232</v>
      </c>
      <c r="K25" s="1411">
        <v>5</v>
      </c>
      <c r="L25" s="1412"/>
      <c r="M25" s="1411"/>
      <c r="N25" s="1412"/>
      <c r="O25" s="1586"/>
    </row>
    <row r="26" spans="1:16" ht="15.75" thickBot="1">
      <c r="A26" s="1432" t="s">
        <v>318</v>
      </c>
      <c r="B26" s="1607" t="s">
        <v>279</v>
      </c>
      <c r="C26" s="1711">
        <v>17</v>
      </c>
      <c r="D26" s="1433"/>
      <c r="E26" s="1421"/>
      <c r="F26" s="1422" t="s">
        <v>41</v>
      </c>
      <c r="G26" s="1421">
        <v>34</v>
      </c>
      <c r="H26" s="1423" t="s">
        <v>146</v>
      </c>
      <c r="I26" s="1421">
        <v>34</v>
      </c>
      <c r="J26" s="1422"/>
      <c r="K26" s="1421"/>
      <c r="L26" s="1422"/>
      <c r="M26" s="1421"/>
      <c r="N26" s="1422"/>
      <c r="O26" s="1588"/>
      <c r="P26" s="1447"/>
    </row>
    <row r="27" spans="1:16">
      <c r="A27" s="1439" t="s">
        <v>60</v>
      </c>
      <c r="B27" s="1583"/>
      <c r="C27" s="1408"/>
      <c r="D27" s="1409"/>
      <c r="E27" s="1408"/>
      <c r="F27" s="1410"/>
      <c r="G27" s="1408"/>
      <c r="H27" s="1409"/>
      <c r="I27" s="1408"/>
      <c r="J27" s="1410"/>
      <c r="K27" s="1408"/>
      <c r="L27" s="1410"/>
      <c r="M27" s="1408"/>
      <c r="N27" s="1410"/>
      <c r="O27" s="1584"/>
    </row>
    <row r="28" spans="1:16">
      <c r="A28" s="1416" t="s">
        <v>192</v>
      </c>
      <c r="B28" s="1592"/>
      <c r="C28" s="1411"/>
      <c r="D28" s="1412"/>
      <c r="E28" s="1411"/>
      <c r="F28" s="1413"/>
      <c r="G28" s="1411"/>
      <c r="H28" s="1412"/>
      <c r="I28" s="1411"/>
      <c r="J28" s="1412"/>
      <c r="K28" s="1411"/>
      <c r="L28" s="1412"/>
      <c r="M28" s="1411"/>
      <c r="N28" s="1412"/>
      <c r="O28" s="1586"/>
    </row>
    <row r="29" spans="1:16" ht="15.75" thickBot="1">
      <c r="A29" s="1435" t="s">
        <v>61</v>
      </c>
      <c r="B29" s="1589"/>
      <c r="C29" s="1414"/>
      <c r="D29" s="1415" t="s">
        <v>145</v>
      </c>
      <c r="E29" s="1414" t="s">
        <v>16</v>
      </c>
      <c r="F29" s="1436" t="s">
        <v>145</v>
      </c>
      <c r="G29" s="1414" t="s">
        <v>16</v>
      </c>
      <c r="H29" s="1415" t="s">
        <v>147</v>
      </c>
      <c r="I29" s="1414" t="s">
        <v>16</v>
      </c>
      <c r="J29" s="1415" t="s">
        <v>147</v>
      </c>
      <c r="K29" s="1414" t="s">
        <v>16</v>
      </c>
      <c r="L29" s="1415" t="s">
        <v>146</v>
      </c>
      <c r="M29" s="1414" t="s">
        <v>16</v>
      </c>
      <c r="N29" s="1415" t="s">
        <v>146</v>
      </c>
      <c r="O29" s="1590" t="s">
        <v>16</v>
      </c>
    </row>
    <row r="30" spans="1:16" ht="15.75" thickBot="1">
      <c r="A30" s="1443" t="s">
        <v>65</v>
      </c>
      <c r="B30" s="1608" t="s">
        <v>146</v>
      </c>
      <c r="C30" s="1426">
        <v>30</v>
      </c>
      <c r="D30" s="1428" t="s">
        <v>279</v>
      </c>
      <c r="E30" s="1426">
        <v>30</v>
      </c>
      <c r="F30" s="1428"/>
      <c r="G30" s="1426"/>
      <c r="H30" s="1446" t="s">
        <v>232</v>
      </c>
      <c r="I30" s="1426">
        <v>30</v>
      </c>
      <c r="J30" s="1428"/>
      <c r="K30" s="1426"/>
      <c r="L30" s="1428"/>
      <c r="M30" s="1426"/>
      <c r="N30" s="1428"/>
      <c r="O30" s="1609"/>
    </row>
    <row r="31" spans="1:16">
      <c r="A31" s="1439" t="s">
        <v>66</v>
      </c>
      <c r="B31" s="1591"/>
      <c r="C31" s="1408"/>
      <c r="D31" s="1409" t="s">
        <v>148</v>
      </c>
      <c r="E31" s="1408">
        <v>4</v>
      </c>
      <c r="F31" s="1409" t="s">
        <v>233</v>
      </c>
      <c r="G31" s="1408">
        <v>4</v>
      </c>
      <c r="H31" s="1409" t="s">
        <v>233</v>
      </c>
      <c r="I31" s="1408">
        <v>4</v>
      </c>
      <c r="J31" s="1409" t="s">
        <v>152</v>
      </c>
      <c r="K31" s="1408">
        <v>4</v>
      </c>
      <c r="L31" s="1409" t="s">
        <v>152</v>
      </c>
      <c r="M31" s="1408">
        <v>4</v>
      </c>
      <c r="N31" s="1409"/>
      <c r="O31" s="1584"/>
    </row>
    <row r="32" spans="1:16" ht="15.75" thickBot="1">
      <c r="A32" s="1435" t="s">
        <v>67</v>
      </c>
      <c r="B32" s="1589" t="s">
        <v>149</v>
      </c>
      <c r="C32" s="1414">
        <v>3</v>
      </c>
      <c r="D32" s="1415" t="s">
        <v>148</v>
      </c>
      <c r="E32" s="1414" t="s">
        <v>239</v>
      </c>
      <c r="F32" s="1415" t="s">
        <v>233</v>
      </c>
      <c r="G32" s="1414" t="s">
        <v>239</v>
      </c>
      <c r="H32" s="1415" t="s">
        <v>233</v>
      </c>
      <c r="I32" s="1414" t="s">
        <v>239</v>
      </c>
      <c r="J32" s="1437" t="s">
        <v>152</v>
      </c>
      <c r="K32" s="1414" t="s">
        <v>239</v>
      </c>
      <c r="L32" s="1437" t="s">
        <v>152</v>
      </c>
      <c r="M32" s="1414" t="s">
        <v>239</v>
      </c>
      <c r="N32" s="1436"/>
      <c r="O32" s="1590"/>
    </row>
    <row r="33" spans="1:15" ht="15.75" thickBot="1">
      <c r="A33" s="1442" t="s">
        <v>319</v>
      </c>
      <c r="B33" s="1603"/>
      <c r="C33" s="1408"/>
      <c r="D33" s="1431"/>
      <c r="E33" s="1408"/>
      <c r="F33" s="1431"/>
      <c r="G33" s="1408"/>
      <c r="H33" s="1431"/>
      <c r="I33" s="1408"/>
      <c r="J33" s="1431" t="s">
        <v>233</v>
      </c>
      <c r="K33" s="1408">
        <v>30</v>
      </c>
      <c r="L33" s="1431"/>
      <c r="M33" s="1408"/>
      <c r="N33" s="1431"/>
      <c r="O33" s="1584"/>
    </row>
    <row r="34" spans="1:15" ht="15.75" thickBot="1">
      <c r="A34" s="1459" t="s">
        <v>320</v>
      </c>
      <c r="B34" s="1618"/>
      <c r="C34" s="1619"/>
      <c r="D34" s="1620"/>
      <c r="E34" s="1619"/>
      <c r="F34" s="1620"/>
      <c r="G34" s="1619"/>
      <c r="H34" s="1620"/>
      <c r="I34" s="1619"/>
      <c r="J34" s="1620"/>
      <c r="K34" s="1619"/>
      <c r="L34" s="1689" t="s">
        <v>279</v>
      </c>
      <c r="M34" s="1619"/>
      <c r="N34" s="1620"/>
      <c r="O34" s="1621"/>
    </row>
    <row r="35" spans="1:15">
      <c r="A35" s="1579"/>
      <c r="B35" s="1674">
        <v>8</v>
      </c>
      <c r="C35" s="1673"/>
      <c r="D35" s="1674">
        <v>8</v>
      </c>
      <c r="E35" s="1673"/>
      <c r="F35" s="1674">
        <v>9</v>
      </c>
      <c r="G35" s="1673"/>
      <c r="H35" s="1674">
        <v>10</v>
      </c>
      <c r="I35" s="1673"/>
      <c r="J35" s="1674">
        <v>11</v>
      </c>
      <c r="K35" s="1673"/>
      <c r="L35" s="1674">
        <v>12</v>
      </c>
      <c r="M35" s="1673"/>
      <c r="N35" s="1674">
        <v>12</v>
      </c>
      <c r="O35" s="1675"/>
    </row>
    <row r="36" spans="1:15" ht="15.75" thickBot="1">
      <c r="B36" s="1581">
        <v>0</v>
      </c>
      <c r="C36" s="1582"/>
      <c r="D36" s="1581">
        <v>45</v>
      </c>
      <c r="E36" s="1582"/>
      <c r="F36" s="1581">
        <v>35</v>
      </c>
      <c r="G36" s="1582"/>
      <c r="H36" s="1581">
        <v>25</v>
      </c>
      <c r="I36" s="1582"/>
      <c r="J36" s="1581">
        <v>15</v>
      </c>
      <c r="K36" s="1582"/>
      <c r="L36" s="1581">
        <v>5</v>
      </c>
      <c r="M36" s="1582"/>
      <c r="N36" s="1581">
        <v>50</v>
      </c>
      <c r="O36" s="1611"/>
    </row>
    <row r="37" spans="1:15">
      <c r="B37" s="1676"/>
      <c r="C37" s="1677">
        <v>34</v>
      </c>
      <c r="D37" s="1678"/>
      <c r="E37" s="1677">
        <v>1</v>
      </c>
      <c r="F37" s="1678"/>
      <c r="G37" s="1677">
        <v>30</v>
      </c>
      <c r="H37" s="1678"/>
      <c r="I37" s="1677">
        <v>34</v>
      </c>
      <c r="J37" s="1678"/>
      <c r="K37" s="1677" t="s">
        <v>239</v>
      </c>
      <c r="L37" s="1678"/>
      <c r="M37" s="1677" t="s">
        <v>239</v>
      </c>
      <c r="N37" s="1678"/>
      <c r="O37" s="1679">
        <v>4</v>
      </c>
    </row>
    <row r="38" spans="1:15">
      <c r="B38" s="1448"/>
      <c r="C38" s="1449" t="s">
        <v>16</v>
      </c>
      <c r="D38" s="1450"/>
      <c r="E38" s="1449">
        <v>34</v>
      </c>
      <c r="F38" s="1450"/>
      <c r="G38" s="1449">
        <v>34</v>
      </c>
      <c r="H38" s="1450"/>
      <c r="I38" s="1449" t="s">
        <v>239</v>
      </c>
      <c r="J38" s="1450"/>
      <c r="K38" s="1449"/>
      <c r="L38" s="1450"/>
      <c r="M38" s="1449"/>
      <c r="N38" s="1450"/>
      <c r="O38" s="1254">
        <v>5</v>
      </c>
    </row>
    <row r="39" spans="1:15">
      <c r="B39" s="1448"/>
      <c r="C39" s="1449"/>
      <c r="D39" s="1450"/>
      <c r="E39" s="1449"/>
      <c r="F39" s="1450"/>
      <c r="G39" s="1449"/>
      <c r="H39" s="1450"/>
      <c r="I39" s="1449"/>
      <c r="J39" s="1450"/>
      <c r="K39" s="1449"/>
      <c r="L39" s="1450"/>
      <c r="M39" s="1449"/>
      <c r="N39" s="1450"/>
      <c r="O39" s="1254">
        <v>16</v>
      </c>
    </row>
    <row r="40" spans="1:15">
      <c r="B40" s="1452"/>
      <c r="C40" s="1449"/>
      <c r="D40" s="1453"/>
      <c r="E40" s="1449"/>
      <c r="F40" s="1453"/>
      <c r="G40" s="1449"/>
      <c r="H40" s="1453"/>
      <c r="I40" s="1449"/>
      <c r="J40" s="1453"/>
      <c r="K40" s="1449"/>
      <c r="L40" s="1453"/>
      <c r="M40" s="1449"/>
      <c r="N40" s="1453"/>
      <c r="O40" s="1254">
        <v>17</v>
      </c>
    </row>
    <row r="41" spans="1:15">
      <c r="B41" s="1448"/>
      <c r="C41" s="1449"/>
      <c r="D41" s="1450"/>
      <c r="E41" s="1449"/>
      <c r="F41" s="1450"/>
      <c r="G41" s="1449"/>
      <c r="H41" s="1450"/>
      <c r="I41" s="1449"/>
      <c r="J41" s="1450"/>
      <c r="K41" s="1449"/>
      <c r="L41" s="1450"/>
      <c r="M41" s="1449"/>
      <c r="N41" s="1450"/>
      <c r="O41" s="1254">
        <v>20</v>
      </c>
    </row>
    <row r="42" spans="1:15">
      <c r="B42" s="1448"/>
      <c r="C42" s="1449"/>
      <c r="D42" s="1450"/>
      <c r="E42" s="1449"/>
      <c r="F42" s="1450"/>
      <c r="G42" s="1449"/>
      <c r="H42" s="1450"/>
      <c r="I42" s="1449"/>
      <c r="J42" s="1450"/>
      <c r="K42" s="1449"/>
      <c r="L42" s="1450"/>
      <c r="M42" s="1449"/>
      <c r="N42" s="1450"/>
      <c r="O42" s="1254">
        <v>23</v>
      </c>
    </row>
    <row r="43" spans="1:15">
      <c r="B43" s="1448"/>
      <c r="C43" s="1449"/>
      <c r="D43" s="1450"/>
      <c r="E43" s="1449"/>
      <c r="F43" s="1450"/>
      <c r="G43" s="1449"/>
      <c r="H43" s="1450"/>
      <c r="I43" s="1449"/>
      <c r="J43" s="1450"/>
      <c r="K43" s="1449"/>
      <c r="L43" s="1450"/>
      <c r="M43" s="1449"/>
      <c r="N43" s="1450"/>
      <c r="O43" s="1254">
        <v>31</v>
      </c>
    </row>
    <row r="44" spans="1:15">
      <c r="B44" s="1448"/>
      <c r="C44" s="1449"/>
      <c r="D44" s="1450"/>
      <c r="E44" s="1449"/>
      <c r="F44" s="1450"/>
      <c r="G44" s="1449"/>
      <c r="H44" s="1450"/>
      <c r="I44" s="1449"/>
      <c r="J44" s="1450"/>
      <c r="K44" s="1449"/>
      <c r="L44" s="1450"/>
      <c r="M44" s="1449"/>
      <c r="N44" s="1450"/>
      <c r="O44" s="1254" t="s">
        <v>239</v>
      </c>
    </row>
    <row r="45" spans="1:15">
      <c r="B45" s="1450"/>
      <c r="C45" s="1449"/>
      <c r="D45" s="1450"/>
      <c r="E45" s="1449"/>
      <c r="F45" s="1450"/>
      <c r="G45" s="1449"/>
      <c r="H45" s="1450"/>
      <c r="I45" s="1449"/>
      <c r="J45" s="1450"/>
      <c r="K45" s="1449"/>
      <c r="L45" s="1450"/>
      <c r="M45" s="1449"/>
      <c r="N45" s="1450"/>
      <c r="O45" s="1449">
        <v>34</v>
      </c>
    </row>
    <row r="46" spans="1:15">
      <c r="B46" s="1450"/>
      <c r="C46" s="1449"/>
      <c r="D46" s="1450"/>
      <c r="E46" s="1449"/>
      <c r="F46" s="1450"/>
      <c r="G46" s="1449"/>
      <c r="H46" s="1450"/>
      <c r="I46" s="1449"/>
      <c r="J46" s="1450"/>
      <c r="K46" s="1449"/>
      <c r="L46" s="1450"/>
      <c r="M46" s="1449"/>
      <c r="N46" s="1450"/>
      <c r="O46" s="1449" t="s">
        <v>239</v>
      </c>
    </row>
    <row r="47" spans="1:15">
      <c r="B47" s="1450"/>
      <c r="C47" s="1449"/>
      <c r="D47" s="1450"/>
      <c r="E47" s="1449"/>
      <c r="F47" s="1450"/>
      <c r="G47" s="1449"/>
      <c r="H47" s="1450"/>
      <c r="I47" s="1449"/>
      <c r="J47" s="1450"/>
      <c r="K47" s="1449"/>
      <c r="L47" s="1450"/>
      <c r="M47" s="1449"/>
      <c r="N47" s="1450"/>
      <c r="O47" s="1254">
        <v>31</v>
      </c>
    </row>
    <row r="48" spans="1:15">
      <c r="B48" s="1450"/>
      <c r="C48" s="1449"/>
      <c r="D48" s="1450"/>
      <c r="E48" s="1449"/>
      <c r="F48" s="1450"/>
      <c r="G48" s="1449"/>
      <c r="H48" s="1450"/>
      <c r="I48" s="1449"/>
      <c r="J48" s="1450"/>
      <c r="K48" s="1449"/>
      <c r="L48" s="1450"/>
      <c r="M48" s="1449"/>
      <c r="N48" s="1450"/>
      <c r="O48" s="1254">
        <v>34</v>
      </c>
    </row>
    <row r="49" spans="2:15">
      <c r="B49" s="1450"/>
      <c r="C49" s="1449"/>
      <c r="D49" s="1450"/>
      <c r="E49" s="1449"/>
      <c r="F49" s="1450"/>
      <c r="G49" s="1449"/>
      <c r="H49" s="1450"/>
      <c r="I49" s="1449"/>
      <c r="J49" s="1450"/>
      <c r="K49" s="1449"/>
      <c r="L49" s="1450"/>
      <c r="M49" s="1449"/>
      <c r="N49" s="1450"/>
      <c r="O49" s="1254" t="s">
        <v>239</v>
      </c>
    </row>
    <row r="50" spans="2:15">
      <c r="B50" s="1448"/>
      <c r="C50" s="1449"/>
      <c r="D50" s="1450"/>
      <c r="E50" s="1449"/>
      <c r="F50" s="1450"/>
      <c r="G50" s="1449"/>
      <c r="H50" s="1450"/>
      <c r="I50" s="1449"/>
      <c r="J50" s="1450"/>
      <c r="K50" s="1449"/>
      <c r="L50" s="1450"/>
      <c r="M50" s="1449"/>
      <c r="N50" s="1451"/>
      <c r="O50" s="1449"/>
    </row>
    <row r="51" spans="2:15">
      <c r="B51" s="1448"/>
      <c r="C51" s="1449"/>
      <c r="D51" s="1450"/>
      <c r="E51" s="1449"/>
      <c r="F51" s="1450"/>
      <c r="G51" s="1449"/>
      <c r="H51" s="1450"/>
      <c r="I51" s="1449"/>
      <c r="J51" s="1450"/>
      <c r="K51" s="1449"/>
      <c r="L51" s="1450"/>
      <c r="M51" s="1449"/>
      <c r="N51" s="1451"/>
      <c r="O51" s="1449"/>
    </row>
    <row r="52" spans="2:15" ht="15.75" thickBot="1">
      <c r="B52" s="1454"/>
      <c r="C52" s="1124"/>
      <c r="D52" s="1455"/>
      <c r="E52" s="1124"/>
      <c r="F52" s="1455"/>
      <c r="G52" s="1124"/>
      <c r="H52" s="1455"/>
      <c r="I52" s="1124"/>
      <c r="J52" s="1455"/>
      <c r="K52" s="1124"/>
      <c r="L52" s="1455"/>
      <c r="M52" s="1124"/>
      <c r="N52" s="1456"/>
      <c r="O52" s="1124"/>
    </row>
    <row r="53" spans="2:15">
      <c r="C53" s="1457"/>
      <c r="E53" s="1457"/>
      <c r="G53" s="1457"/>
      <c r="I53" s="1457"/>
      <c r="K53" s="1457"/>
      <c r="M53" s="1457"/>
      <c r="O53" s="1457"/>
    </row>
  </sheetData>
  <mergeCells count="1">
    <mergeCell ref="B1:O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D52"/>
  <sheetViews>
    <sheetView zoomScaleSheetLayoutView="100" workbookViewId="0">
      <selection activeCell="AH21" sqref="AH21"/>
    </sheetView>
  </sheetViews>
  <sheetFormatPr defaultRowHeight="15"/>
  <cols>
    <col min="1" max="1" width="19.42578125" style="1447" customWidth="1"/>
    <col min="2" max="2" width="5" style="1447" customWidth="1"/>
    <col min="3" max="3" width="2.85546875" style="1458" customWidth="1"/>
    <col min="4" max="4" width="5" style="1447" customWidth="1"/>
    <col min="5" max="5" width="2.85546875" style="1458" customWidth="1"/>
    <col min="6" max="6" width="4.42578125" style="1447" customWidth="1"/>
    <col min="7" max="7" width="2.85546875" style="1458" customWidth="1"/>
    <col min="8" max="8" width="5.140625" style="1447" customWidth="1"/>
    <col min="9" max="9" width="3.28515625" style="1458" customWidth="1"/>
    <col min="10" max="10" width="5" style="1447" customWidth="1"/>
    <col min="11" max="11" width="2.85546875" style="1458" customWidth="1"/>
    <col min="12" max="12" width="5" style="1447" customWidth="1"/>
    <col min="13" max="13" width="2.85546875" style="1458" customWidth="1"/>
    <col min="14" max="14" width="5" style="1447" customWidth="1"/>
    <col min="15" max="15" width="2.7109375" style="1458" customWidth="1"/>
    <col min="16" max="16" width="0.28515625" hidden="1" customWidth="1"/>
    <col min="17" max="30" width="9.140625" hidden="1" customWidth="1"/>
  </cols>
  <sheetData>
    <row r="1" spans="1:30" ht="19.5" thickBot="1">
      <c r="A1" s="1438" t="s">
        <v>68</v>
      </c>
      <c r="B1" s="1755" t="s">
        <v>332</v>
      </c>
      <c r="C1" s="1756"/>
      <c r="D1" s="1756"/>
      <c r="E1" s="1756"/>
      <c r="F1" s="1756"/>
      <c r="G1" s="1756"/>
      <c r="H1" s="1756"/>
      <c r="I1" s="1756"/>
      <c r="J1" s="1756"/>
      <c r="K1" s="1756"/>
      <c r="L1" s="1756"/>
      <c r="M1" s="1756"/>
      <c r="N1" s="1756"/>
      <c r="O1" s="1757"/>
      <c r="P1" s="1617"/>
      <c r="Q1" s="1613"/>
      <c r="R1" s="1613"/>
      <c r="S1" s="1613"/>
      <c r="T1" s="1613"/>
      <c r="U1" s="1613"/>
      <c r="V1" s="1613"/>
      <c r="W1" s="1613"/>
      <c r="X1" s="1613"/>
      <c r="Y1" s="1613"/>
      <c r="Z1" s="1613"/>
      <c r="AA1" s="1613"/>
      <c r="AB1" s="1613"/>
      <c r="AC1" s="1613"/>
      <c r="AD1" s="1622"/>
    </row>
    <row r="2" spans="1:30">
      <c r="A2" s="1439" t="s">
        <v>5</v>
      </c>
      <c r="B2" s="1583">
        <v>11</v>
      </c>
      <c r="C2" s="1408">
        <v>24</v>
      </c>
      <c r="D2" s="1409"/>
      <c r="E2" s="1408"/>
      <c r="F2" s="1409"/>
      <c r="G2" s="1408"/>
      <c r="H2" s="1410"/>
      <c r="I2" s="1408"/>
      <c r="J2" s="1409"/>
      <c r="K2" s="1408"/>
      <c r="L2" s="1409"/>
      <c r="M2" s="1408"/>
      <c r="N2" s="1409"/>
      <c r="O2" s="1584"/>
      <c r="P2" s="1629"/>
      <c r="Q2" s="1614"/>
      <c r="R2" s="1635"/>
      <c r="S2" s="1614"/>
      <c r="T2" s="1635"/>
      <c r="U2" s="1614"/>
      <c r="V2" s="1635"/>
      <c r="W2" s="1614"/>
      <c r="X2" s="1635"/>
      <c r="Y2" s="1614"/>
      <c r="Z2" s="1635"/>
      <c r="AA2" s="1614"/>
      <c r="AB2" s="1635"/>
      <c r="AC2" s="1614"/>
      <c r="AD2" s="1623"/>
    </row>
    <row r="3" spans="1:30">
      <c r="A3" s="1416" t="s">
        <v>197</v>
      </c>
      <c r="B3" s="1585"/>
      <c r="C3" s="1411"/>
      <c r="D3" s="1412"/>
      <c r="E3" s="1411"/>
      <c r="F3" s="1412"/>
      <c r="G3" s="1411"/>
      <c r="H3" s="1413"/>
      <c r="I3" s="1411"/>
      <c r="J3" s="1412"/>
      <c r="K3" s="1411"/>
      <c r="L3" s="1412"/>
      <c r="M3" s="1411"/>
      <c r="N3" s="1412"/>
      <c r="O3" s="1586"/>
      <c r="P3" s="1629"/>
      <c r="Q3" s="1614"/>
      <c r="R3" s="1635"/>
      <c r="S3" s="1614"/>
      <c r="T3" s="1635"/>
      <c r="U3" s="1614"/>
      <c r="V3" s="1635"/>
      <c r="W3" s="1614"/>
      <c r="X3" s="1635"/>
      <c r="Y3" s="1614"/>
      <c r="Z3" s="1635"/>
      <c r="AA3" s="1614"/>
      <c r="AB3" s="1635"/>
      <c r="AC3" s="1614"/>
      <c r="AD3" s="1623"/>
    </row>
    <row r="4" spans="1:30" s="1293" customFormat="1">
      <c r="A4" s="1432" t="s">
        <v>42</v>
      </c>
      <c r="B4" s="1587"/>
      <c r="C4" s="1421"/>
      <c r="D4" s="1422"/>
      <c r="E4" s="1421"/>
      <c r="F4" s="1422"/>
      <c r="G4" s="1421"/>
      <c r="H4" s="1423"/>
      <c r="I4" s="1421"/>
      <c r="J4" s="1422"/>
      <c r="K4" s="1421"/>
      <c r="L4" s="1716" t="s">
        <v>147</v>
      </c>
      <c r="M4" s="1711">
        <v>29</v>
      </c>
      <c r="N4" s="1422"/>
      <c r="O4" s="1588"/>
      <c r="P4" s="1629"/>
      <c r="Q4" s="1614"/>
      <c r="R4" s="1635"/>
      <c r="S4" s="1614"/>
      <c r="T4" s="1635"/>
      <c r="U4" s="1614"/>
      <c r="V4" s="1635"/>
      <c r="W4" s="1614"/>
      <c r="X4" s="1635"/>
      <c r="Y4" s="1614"/>
      <c r="Z4" s="1635"/>
      <c r="AA4" s="1614"/>
      <c r="AB4" s="1635"/>
      <c r="AC4" s="1614"/>
      <c r="AD4" s="1623"/>
    </row>
    <row r="5" spans="1:30" ht="15.75" thickBot="1">
      <c r="A5" s="1435" t="s">
        <v>43</v>
      </c>
      <c r="B5" s="1589" t="s">
        <v>149</v>
      </c>
      <c r="C5" s="1414">
        <v>22</v>
      </c>
      <c r="D5" s="1415"/>
      <c r="E5" s="1414"/>
      <c r="F5" s="1415"/>
      <c r="G5" s="1414"/>
      <c r="H5" s="1415"/>
      <c r="I5" s="1414"/>
      <c r="J5" s="1415"/>
      <c r="K5" s="1414"/>
      <c r="L5" s="1415"/>
      <c r="M5" s="1414"/>
      <c r="N5" s="1415"/>
      <c r="O5" s="1590"/>
      <c r="P5" s="1629"/>
      <c r="Q5" s="1614"/>
      <c r="R5" s="1635"/>
      <c r="S5" s="1614"/>
      <c r="T5" s="1635"/>
      <c r="U5" s="1614"/>
      <c r="V5" s="1635"/>
      <c r="W5" s="1614"/>
      <c r="X5" s="1635"/>
      <c r="Y5" s="1614"/>
      <c r="Z5" s="1635"/>
      <c r="AA5" s="1614"/>
      <c r="AB5" s="1635"/>
      <c r="AC5" s="1614"/>
      <c r="AD5" s="1623"/>
    </row>
    <row r="6" spans="1:30">
      <c r="A6" s="1698" t="s">
        <v>38</v>
      </c>
      <c r="B6" s="1591"/>
      <c r="C6" s="1408"/>
      <c r="D6" s="1410"/>
      <c r="E6" s="1408"/>
      <c r="F6" s="1409"/>
      <c r="G6" s="1408"/>
      <c r="H6" s="1409"/>
      <c r="I6" s="1408"/>
      <c r="J6" s="1410"/>
      <c r="K6" s="1408"/>
      <c r="L6" s="1410"/>
      <c r="M6" s="1408"/>
      <c r="N6" s="1409"/>
      <c r="O6" s="1584"/>
      <c r="P6" s="1629"/>
      <c r="Q6" s="1614"/>
      <c r="R6" s="1642" t="s">
        <v>348</v>
      </c>
      <c r="S6" s="1614"/>
      <c r="T6" s="1642" t="s">
        <v>349</v>
      </c>
      <c r="U6" s="1614"/>
      <c r="V6" s="1635"/>
      <c r="W6" s="1614"/>
      <c r="X6" s="1635"/>
      <c r="Y6" s="1614"/>
      <c r="Z6" s="1635"/>
      <c r="AA6" s="1614"/>
      <c r="AB6" s="1635"/>
      <c r="AC6" s="1614"/>
      <c r="AD6" s="1623"/>
    </row>
    <row r="7" spans="1:30">
      <c r="A7" s="1693" t="s">
        <v>44</v>
      </c>
      <c r="B7" s="1592"/>
      <c r="C7" s="1411"/>
      <c r="D7" s="1417"/>
      <c r="E7" s="1440"/>
      <c r="F7" s="1413"/>
      <c r="G7" s="1411"/>
      <c r="H7" s="1413"/>
      <c r="I7" s="1411"/>
      <c r="J7" s="1413"/>
      <c r="K7" s="1411"/>
      <c r="L7" s="1413"/>
      <c r="M7" s="1411"/>
      <c r="N7" s="1417"/>
      <c r="O7" s="1593"/>
      <c r="P7" s="1630"/>
      <c r="Q7" s="1615"/>
      <c r="R7" s="1638" t="s">
        <v>147</v>
      </c>
      <c r="S7" s="1615"/>
      <c r="T7" s="1638" t="s">
        <v>151</v>
      </c>
      <c r="U7" s="1615"/>
      <c r="V7" s="1636"/>
      <c r="W7" s="1615"/>
      <c r="X7" s="1636"/>
      <c r="Y7" s="1615"/>
      <c r="Z7" s="1636"/>
      <c r="AA7" s="1615"/>
      <c r="AB7" s="1636"/>
      <c r="AC7" s="1615"/>
      <c r="AD7" s="1624"/>
    </row>
    <row r="8" spans="1:30" ht="15.75" thickBot="1">
      <c r="A8" s="1699" t="s">
        <v>313</v>
      </c>
      <c r="B8" s="1589"/>
      <c r="C8" s="1414"/>
      <c r="D8" s="1415"/>
      <c r="E8" s="1414"/>
      <c r="F8" s="1415"/>
      <c r="G8" s="1414"/>
      <c r="H8" s="1415"/>
      <c r="I8" s="1414"/>
      <c r="J8" s="1415"/>
      <c r="K8" s="1414"/>
      <c r="L8" s="1415"/>
      <c r="M8" s="1414"/>
      <c r="N8" s="1415"/>
      <c r="O8" s="1590"/>
      <c r="P8" s="1629"/>
      <c r="Q8" s="1614"/>
      <c r="R8" s="1635"/>
      <c r="S8" s="1614"/>
      <c r="T8" s="1635"/>
      <c r="U8" s="1614"/>
      <c r="V8" s="1635"/>
      <c r="W8" s="1614"/>
      <c r="X8" s="1635"/>
      <c r="Y8" s="1614"/>
      <c r="Z8" s="1635"/>
      <c r="AA8" s="1614"/>
      <c r="AB8" s="1635"/>
      <c r="AC8" s="1614"/>
      <c r="AD8" s="1623"/>
    </row>
    <row r="9" spans="1:30">
      <c r="A9" s="1441" t="s">
        <v>36</v>
      </c>
      <c r="B9" s="1594" t="s">
        <v>152</v>
      </c>
      <c r="C9" s="1419">
        <v>31</v>
      </c>
      <c r="D9" s="1702" t="s">
        <v>150</v>
      </c>
      <c r="E9" s="1703">
        <v>22</v>
      </c>
      <c r="F9" s="1418">
        <v>11</v>
      </c>
      <c r="G9" s="1419">
        <v>31</v>
      </c>
      <c r="H9" s="1418" t="s">
        <v>150</v>
      </c>
      <c r="I9" s="1419">
        <v>31</v>
      </c>
      <c r="J9" s="1418">
        <v>10</v>
      </c>
      <c r="K9" s="1419">
        <v>31</v>
      </c>
      <c r="L9" s="1685" t="s">
        <v>150</v>
      </c>
      <c r="M9" s="1686">
        <v>31</v>
      </c>
      <c r="N9" s="1702">
        <v>11</v>
      </c>
      <c r="O9" s="1718">
        <v>31</v>
      </c>
      <c r="P9" s="1629"/>
      <c r="Q9" s="1614"/>
      <c r="R9" s="1635"/>
      <c r="S9" s="1614"/>
      <c r="T9" s="1635"/>
      <c r="U9" s="1614"/>
      <c r="V9" s="1635"/>
      <c r="W9" s="1614"/>
      <c r="X9" s="1635"/>
      <c r="Y9" s="1614"/>
      <c r="Z9" s="1635"/>
      <c r="AA9" s="1614"/>
      <c r="AB9" s="1635"/>
      <c r="AC9" s="1614"/>
      <c r="AD9" s="1623"/>
    </row>
    <row r="10" spans="1:30">
      <c r="A10" s="1416" t="s">
        <v>314</v>
      </c>
      <c r="B10" s="1585" t="s">
        <v>233</v>
      </c>
      <c r="C10" s="1411">
        <v>21</v>
      </c>
      <c r="D10" s="1707" t="s">
        <v>279</v>
      </c>
      <c r="E10" s="1708">
        <v>21</v>
      </c>
      <c r="F10" s="1417" t="s">
        <v>146</v>
      </c>
      <c r="G10" s="1440" t="s">
        <v>242</v>
      </c>
      <c r="H10" s="1412" t="s">
        <v>151</v>
      </c>
      <c r="I10" s="1411">
        <v>21</v>
      </c>
      <c r="J10" s="1707" t="s">
        <v>151</v>
      </c>
      <c r="K10" s="1708">
        <v>21</v>
      </c>
      <c r="L10" s="1412" t="s">
        <v>279</v>
      </c>
      <c r="M10" s="1411">
        <v>21</v>
      </c>
      <c r="N10" s="1412"/>
      <c r="O10" s="1586"/>
      <c r="P10" s="1629"/>
      <c r="Q10" s="1614"/>
      <c r="R10" s="1635"/>
      <c r="S10" s="1614"/>
      <c r="T10" s="1635"/>
      <c r="U10" s="1614"/>
      <c r="V10" s="1635"/>
      <c r="W10" s="1614"/>
      <c r="X10" s="1635"/>
      <c r="Y10" s="1614"/>
      <c r="Z10" s="1635"/>
      <c r="AA10" s="1614"/>
      <c r="AB10" s="1635"/>
      <c r="AC10" s="1614"/>
      <c r="AD10" s="1623"/>
    </row>
    <row r="11" spans="1:30" ht="15.75" thickBot="1">
      <c r="A11" s="1432" t="s">
        <v>315</v>
      </c>
      <c r="B11" s="1596" t="s">
        <v>148</v>
      </c>
      <c r="C11" s="1421">
        <v>20</v>
      </c>
      <c r="D11" s="1422" t="s">
        <v>284</v>
      </c>
      <c r="E11" s="1711">
        <v>20</v>
      </c>
      <c r="F11" s="1714" t="s">
        <v>284</v>
      </c>
      <c r="G11" s="1711">
        <v>33</v>
      </c>
      <c r="H11" s="1422" t="s">
        <v>41</v>
      </c>
      <c r="I11" s="1421">
        <v>17</v>
      </c>
      <c r="J11" s="1422" t="s">
        <v>148</v>
      </c>
      <c r="K11" s="1711">
        <v>29</v>
      </c>
      <c r="L11" s="1422"/>
      <c r="M11" s="1421"/>
      <c r="N11" s="1422"/>
      <c r="O11" s="1588"/>
      <c r="P11" s="1640" t="s">
        <v>148</v>
      </c>
      <c r="Q11" s="1614"/>
      <c r="R11" s="1635"/>
      <c r="S11" s="1614"/>
      <c r="T11" s="1635"/>
      <c r="U11" s="1614"/>
      <c r="V11" s="1635"/>
      <c r="W11" s="1614"/>
      <c r="X11" s="1635"/>
      <c r="Y11" s="1614"/>
      <c r="Z11" s="1635"/>
      <c r="AA11" s="1614"/>
      <c r="AB11" s="1635"/>
      <c r="AC11" s="1614"/>
      <c r="AD11" s="1623"/>
    </row>
    <row r="12" spans="1:30" ht="15.75" thickBot="1">
      <c r="A12" s="1442" t="s">
        <v>45</v>
      </c>
      <c r="B12" s="1597">
        <v>10</v>
      </c>
      <c r="C12" s="1424">
        <v>1</v>
      </c>
      <c r="D12" s="1425">
        <v>10</v>
      </c>
      <c r="E12" s="1424">
        <v>1</v>
      </c>
      <c r="F12" s="1425" t="s">
        <v>147</v>
      </c>
      <c r="G12" s="1424">
        <v>1</v>
      </c>
      <c r="H12" s="1425" t="s">
        <v>148</v>
      </c>
      <c r="I12" s="1424">
        <v>1</v>
      </c>
      <c r="J12" s="1712" t="s">
        <v>41</v>
      </c>
      <c r="K12" s="1424">
        <v>1</v>
      </c>
      <c r="L12" s="1425" t="s">
        <v>232</v>
      </c>
      <c r="M12" s="1424">
        <v>1</v>
      </c>
      <c r="N12" s="1425" t="s">
        <v>151</v>
      </c>
      <c r="O12" s="1598">
        <v>1</v>
      </c>
      <c r="P12" s="1629"/>
      <c r="Q12" s="1614"/>
      <c r="R12" s="1635"/>
      <c r="S12" s="1614"/>
      <c r="T12" s="1635"/>
      <c r="U12" s="1614"/>
      <c r="V12" s="1635"/>
      <c r="W12" s="1614"/>
      <c r="X12" s="1635"/>
      <c r="Y12" s="1614"/>
      <c r="Z12" s="1635"/>
      <c r="AA12" s="1614"/>
      <c r="AB12" s="1635"/>
      <c r="AC12" s="1614"/>
      <c r="AD12" s="1623"/>
    </row>
    <row r="13" spans="1:30" ht="15.75" thickBot="1">
      <c r="A13" s="1443" t="s">
        <v>46</v>
      </c>
      <c r="B13" s="1599" t="s">
        <v>284</v>
      </c>
      <c r="C13" s="1426">
        <v>25</v>
      </c>
      <c r="D13" s="1427" t="s">
        <v>145</v>
      </c>
      <c r="E13" s="1426">
        <v>25</v>
      </c>
      <c r="F13" s="1428" t="s">
        <v>232</v>
      </c>
      <c r="G13" s="1426">
        <v>25</v>
      </c>
      <c r="H13" s="1428">
        <v>10</v>
      </c>
      <c r="I13" s="1426">
        <v>25</v>
      </c>
      <c r="J13" s="1713" t="s">
        <v>149</v>
      </c>
      <c r="K13" s="1720">
        <v>25</v>
      </c>
      <c r="L13" s="1427" t="s">
        <v>41</v>
      </c>
      <c r="M13" s="1426">
        <v>25</v>
      </c>
      <c r="N13" s="1429" t="s">
        <v>147</v>
      </c>
      <c r="O13" s="1600" t="s">
        <v>244</v>
      </c>
      <c r="P13" s="1630"/>
      <c r="Q13" s="1615"/>
      <c r="R13" s="1636"/>
      <c r="S13" s="1615"/>
      <c r="T13" s="1636"/>
      <c r="U13" s="1615"/>
      <c r="V13" s="1636"/>
      <c r="W13" s="1615"/>
      <c r="X13" s="1636"/>
      <c r="Y13" s="1615"/>
      <c r="Z13" s="1636"/>
      <c r="AA13" s="1615"/>
      <c r="AB13" s="1636"/>
      <c r="AC13" s="1615"/>
      <c r="AD13" s="1624"/>
    </row>
    <row r="14" spans="1:30">
      <c r="A14" s="1439" t="s">
        <v>47</v>
      </c>
      <c r="B14" s="1601"/>
      <c r="C14" s="1430"/>
      <c r="D14" s="1409"/>
      <c r="E14" s="1408"/>
      <c r="F14" s="1709">
        <v>10</v>
      </c>
      <c r="G14" s="1701">
        <v>24</v>
      </c>
      <c r="H14" s="1431"/>
      <c r="I14" s="1408"/>
      <c r="J14" s="1431"/>
      <c r="K14" s="1408"/>
      <c r="L14" s="1431" t="s">
        <v>151</v>
      </c>
      <c r="M14" s="1408">
        <v>24</v>
      </c>
      <c r="N14" s="1409" t="s">
        <v>148</v>
      </c>
      <c r="O14" s="1584">
        <v>24</v>
      </c>
      <c r="P14" s="1629"/>
      <c r="Q14" s="1614"/>
      <c r="R14" s="1635"/>
      <c r="S14" s="1614"/>
      <c r="T14" s="1635"/>
      <c r="U14" s="1614"/>
      <c r="V14" s="1635"/>
      <c r="W14" s="1614"/>
      <c r="X14" s="1635"/>
      <c r="Y14" s="1614"/>
      <c r="Z14" s="1635"/>
      <c r="AA14" s="1614"/>
      <c r="AB14" s="1635"/>
      <c r="AC14" s="1614"/>
      <c r="AD14" s="1623"/>
    </row>
    <row r="15" spans="1:30">
      <c r="A15" s="1416" t="s">
        <v>138</v>
      </c>
      <c r="B15" s="1592" t="s">
        <v>151</v>
      </c>
      <c r="C15" s="1411">
        <v>17</v>
      </c>
      <c r="D15" s="1412">
        <v>11</v>
      </c>
      <c r="E15" s="1411">
        <v>17</v>
      </c>
      <c r="F15" s="1412" t="s">
        <v>148</v>
      </c>
      <c r="G15" s="1411">
        <v>17</v>
      </c>
      <c r="H15" s="1412"/>
      <c r="I15" s="1411"/>
      <c r="J15" s="1707" t="s">
        <v>233</v>
      </c>
      <c r="K15" s="1708">
        <v>17</v>
      </c>
      <c r="L15" s="1412"/>
      <c r="M15" s="1411"/>
      <c r="N15" s="1412"/>
      <c r="O15" s="1586"/>
      <c r="P15" s="1629"/>
      <c r="Q15" s="1614"/>
      <c r="R15" s="1635"/>
      <c r="S15" s="1614"/>
      <c r="T15" s="1635"/>
      <c r="U15" s="1614"/>
      <c r="V15" s="1635"/>
      <c r="W15" s="1614"/>
      <c r="X15" s="1635"/>
      <c r="Y15" s="1614"/>
      <c r="Z15" s="1635"/>
      <c r="AA15" s="1614"/>
      <c r="AB15" s="1635"/>
      <c r="AC15" s="1614"/>
      <c r="AD15" s="1623"/>
    </row>
    <row r="16" spans="1:30" ht="15.75" thickBot="1">
      <c r="A16" s="1435" t="s">
        <v>49</v>
      </c>
      <c r="B16" s="1589" t="s">
        <v>279</v>
      </c>
      <c r="C16" s="1414">
        <v>23</v>
      </c>
      <c r="D16" s="1415" t="s">
        <v>152</v>
      </c>
      <c r="E16" s="1414">
        <v>23</v>
      </c>
      <c r="F16" s="1415" t="s">
        <v>233</v>
      </c>
      <c r="G16" s="1414">
        <v>23</v>
      </c>
      <c r="H16" s="1705" t="s">
        <v>149</v>
      </c>
      <c r="I16" s="1706">
        <v>23</v>
      </c>
      <c r="J16" s="1415" t="s">
        <v>145</v>
      </c>
      <c r="K16" s="1414">
        <v>23</v>
      </c>
      <c r="L16" s="1415" t="s">
        <v>284</v>
      </c>
      <c r="M16" s="1414">
        <v>23</v>
      </c>
      <c r="N16" s="1415"/>
      <c r="O16" s="1590"/>
      <c r="P16" s="1629"/>
      <c r="Q16" s="1614"/>
      <c r="R16" s="1635"/>
      <c r="S16" s="1614"/>
      <c r="T16" s="1635"/>
      <c r="U16" s="1614"/>
      <c r="V16" s="1635"/>
      <c r="W16" s="1614"/>
      <c r="X16" s="1635"/>
      <c r="Y16" s="1614"/>
      <c r="Z16" s="1635"/>
      <c r="AA16" s="1614"/>
      <c r="AB16" s="1635"/>
      <c r="AC16" s="1614"/>
      <c r="AD16" s="1623"/>
    </row>
    <row r="17" spans="1:30">
      <c r="A17" s="1441" t="s">
        <v>140</v>
      </c>
      <c r="B17" s="1721" t="s">
        <v>145</v>
      </c>
      <c r="C17" s="1703">
        <v>4</v>
      </c>
      <c r="D17" s="1704" t="s">
        <v>146</v>
      </c>
      <c r="E17" s="1703">
        <v>20</v>
      </c>
      <c r="F17" s="1702" t="s">
        <v>150</v>
      </c>
      <c r="G17" s="1703">
        <v>22</v>
      </c>
      <c r="H17" s="1420">
        <v>11</v>
      </c>
      <c r="I17" s="1419">
        <v>22</v>
      </c>
      <c r="J17" s="1420">
        <v>11</v>
      </c>
      <c r="K17" s="1419">
        <v>22</v>
      </c>
      <c r="L17" s="1420"/>
      <c r="M17" s="1419"/>
      <c r="N17" s="1420"/>
      <c r="O17" s="1595"/>
      <c r="P17" s="1629"/>
      <c r="Q17" s="1614"/>
      <c r="R17" s="1635"/>
      <c r="S17" s="1614"/>
      <c r="T17" s="1635"/>
      <c r="U17" s="1614"/>
      <c r="V17" s="1635"/>
      <c r="W17" s="1614"/>
      <c r="X17" s="1635"/>
      <c r="Y17" s="1614"/>
      <c r="Z17" s="1635"/>
      <c r="AA17" s="1614"/>
      <c r="AB17" s="1635"/>
      <c r="AC17" s="1614"/>
      <c r="AD17" s="1623"/>
    </row>
    <row r="18" spans="1:30" ht="15.75" thickBot="1">
      <c r="A18" s="1432" t="s">
        <v>51</v>
      </c>
      <c r="B18" s="1596" t="s">
        <v>150</v>
      </c>
      <c r="C18" s="1421">
        <v>16</v>
      </c>
      <c r="D18" s="1422" t="s">
        <v>147</v>
      </c>
      <c r="E18" s="1421">
        <v>16</v>
      </c>
      <c r="F18" s="1710" t="s">
        <v>151</v>
      </c>
      <c r="G18" s="1711">
        <v>16</v>
      </c>
      <c r="H18" s="1422" t="s">
        <v>145</v>
      </c>
      <c r="I18" s="1421">
        <v>16</v>
      </c>
      <c r="J18" s="1716" t="s">
        <v>146</v>
      </c>
      <c r="K18" s="1711">
        <v>16</v>
      </c>
      <c r="L18" s="1422" t="s">
        <v>149</v>
      </c>
      <c r="M18" s="1421">
        <v>16</v>
      </c>
      <c r="N18" s="1433"/>
      <c r="O18" s="1588"/>
      <c r="P18" s="1629"/>
      <c r="Q18" s="1614"/>
      <c r="R18" s="1635"/>
      <c r="S18" s="1614"/>
      <c r="T18" s="1635"/>
      <c r="U18" s="1614"/>
      <c r="V18" s="1635"/>
      <c r="W18" s="1614"/>
      <c r="X18" s="1635"/>
      <c r="Y18" s="1614"/>
      <c r="Z18" s="1635"/>
      <c r="AA18" s="1614"/>
      <c r="AB18" s="1635"/>
      <c r="AC18" s="1614"/>
      <c r="AD18" s="1623"/>
    </row>
    <row r="19" spans="1:30">
      <c r="A19" s="1439" t="s">
        <v>52</v>
      </c>
      <c r="B19" s="1603"/>
      <c r="C19" s="1408"/>
      <c r="D19" s="1709" t="s">
        <v>151</v>
      </c>
      <c r="E19" s="1701">
        <v>32</v>
      </c>
      <c r="F19" s="1409"/>
      <c r="G19" s="1408"/>
      <c r="H19" s="1715" t="s">
        <v>284</v>
      </c>
      <c r="I19" s="1701">
        <v>29</v>
      </c>
      <c r="J19" s="1409" t="s">
        <v>150</v>
      </c>
      <c r="K19" s="1701">
        <v>34</v>
      </c>
      <c r="L19" s="1409" t="s">
        <v>148</v>
      </c>
      <c r="M19" s="1408">
        <v>20</v>
      </c>
      <c r="N19" s="1410" t="s">
        <v>41</v>
      </c>
      <c r="O19" s="1584">
        <v>20</v>
      </c>
      <c r="P19" s="1629"/>
      <c r="Q19" s="1614"/>
      <c r="R19" s="1635"/>
      <c r="S19" s="1614"/>
      <c r="T19" s="1635"/>
      <c r="U19" s="1614"/>
      <c r="V19" s="1635"/>
      <c r="W19" s="1614"/>
      <c r="X19" s="1635"/>
      <c r="Y19" s="1614"/>
      <c r="Z19" s="1635"/>
      <c r="AA19" s="1614"/>
      <c r="AB19" s="1635"/>
      <c r="AC19" s="1614"/>
      <c r="AD19" s="1623"/>
    </row>
    <row r="20" spans="1:30">
      <c r="A20" s="1416" t="s">
        <v>54</v>
      </c>
      <c r="B20" s="1592" t="s">
        <v>232</v>
      </c>
      <c r="C20" s="1708">
        <v>29</v>
      </c>
      <c r="D20" s="1719" t="s">
        <v>233</v>
      </c>
      <c r="E20" s="1708">
        <v>31</v>
      </c>
      <c r="F20" s="1413" t="s">
        <v>279</v>
      </c>
      <c r="G20" s="1708">
        <v>29</v>
      </c>
      <c r="H20" s="1412" t="s">
        <v>233</v>
      </c>
      <c r="I20" s="1411">
        <v>24</v>
      </c>
      <c r="J20" s="1412" t="s">
        <v>150</v>
      </c>
      <c r="K20" s="1411">
        <v>24</v>
      </c>
      <c r="L20" s="1412"/>
      <c r="M20" s="1411"/>
      <c r="N20" s="1412"/>
      <c r="O20" s="1586"/>
      <c r="P20" s="1629"/>
      <c r="Q20" s="1614"/>
      <c r="R20" s="1635"/>
      <c r="S20" s="1614"/>
      <c r="T20" s="1635"/>
      <c r="U20" s="1614"/>
      <c r="V20" s="1635"/>
      <c r="W20" s="1614"/>
      <c r="X20" s="1635"/>
      <c r="Y20" s="1614"/>
      <c r="Z20" s="1635"/>
      <c r="AA20" s="1614"/>
      <c r="AB20" s="1635"/>
      <c r="AC20" s="1614"/>
      <c r="AD20" s="1623"/>
    </row>
    <row r="21" spans="1:30" ht="15.75" thickBot="1">
      <c r="A21" s="1435" t="s">
        <v>55</v>
      </c>
      <c r="B21" s="1604"/>
      <c r="C21" s="1414"/>
      <c r="D21" s="1444"/>
      <c r="E21" s="1445"/>
      <c r="F21" s="1415" t="s">
        <v>145</v>
      </c>
      <c r="G21" s="1414">
        <v>20</v>
      </c>
      <c r="H21" s="1705" t="s">
        <v>152</v>
      </c>
      <c r="I21" s="1706">
        <v>20</v>
      </c>
      <c r="J21" s="1705" t="s">
        <v>146</v>
      </c>
      <c r="K21" s="1706">
        <v>20</v>
      </c>
      <c r="L21" s="1415"/>
      <c r="M21" s="1414"/>
      <c r="N21" s="1434"/>
      <c r="O21" s="1605"/>
      <c r="P21" s="1631"/>
      <c r="Q21" s="1616"/>
      <c r="R21" s="1637"/>
      <c r="S21" s="1616"/>
      <c r="T21" s="1637"/>
      <c r="U21" s="1616"/>
      <c r="V21" s="1637"/>
      <c r="W21" s="1616"/>
      <c r="X21" s="1637"/>
      <c r="Y21" s="1616"/>
      <c r="Z21" s="1637"/>
      <c r="AA21" s="1616"/>
      <c r="AB21" s="1637"/>
      <c r="AC21" s="1616"/>
      <c r="AD21" s="1625"/>
    </row>
    <row r="22" spans="1:30">
      <c r="A22" s="1441" t="s">
        <v>56</v>
      </c>
      <c r="B22" s="1602">
        <v>10</v>
      </c>
      <c r="C22" s="1703">
        <v>32</v>
      </c>
      <c r="D22" s="1420">
        <v>10</v>
      </c>
      <c r="E22" s="1703">
        <v>32</v>
      </c>
      <c r="F22" s="1704" t="s">
        <v>152</v>
      </c>
      <c r="G22" s="1703">
        <v>32</v>
      </c>
      <c r="H22" s="1420" t="s">
        <v>147</v>
      </c>
      <c r="I22" s="1703">
        <v>32</v>
      </c>
      <c r="J22" s="1420" t="s">
        <v>152</v>
      </c>
      <c r="K22" s="1703">
        <v>32</v>
      </c>
      <c r="L22" s="1420">
        <v>11</v>
      </c>
      <c r="M22" s="1703">
        <v>32</v>
      </c>
      <c r="N22" s="1418"/>
      <c r="O22" s="1595"/>
      <c r="P22" s="1629"/>
      <c r="Q22" s="1614"/>
      <c r="R22" s="1635"/>
      <c r="S22" s="1614"/>
      <c r="T22" s="1635"/>
      <c r="U22" s="1614"/>
      <c r="V22" s="1635"/>
      <c r="W22" s="1614"/>
      <c r="X22" s="1635"/>
      <c r="Y22" s="1614"/>
      <c r="Z22" s="1635"/>
      <c r="AA22" s="1614"/>
      <c r="AB22" s="1635"/>
      <c r="AC22" s="1614"/>
      <c r="AD22" s="1623"/>
    </row>
    <row r="23" spans="1:30">
      <c r="A23" s="1416" t="s">
        <v>316</v>
      </c>
      <c r="B23" s="1606"/>
      <c r="C23" s="1411"/>
      <c r="D23" s="1412"/>
      <c r="E23" s="1411"/>
      <c r="F23" s="1413"/>
      <c r="G23" s="1411"/>
      <c r="H23" s="1413"/>
      <c r="I23" s="1411"/>
      <c r="J23" s="1412"/>
      <c r="K23" s="1411"/>
      <c r="L23" s="1412"/>
      <c r="M23" s="1411"/>
      <c r="N23" s="1412"/>
      <c r="O23" s="1586"/>
      <c r="P23" s="1629"/>
      <c r="Q23" s="1614"/>
      <c r="R23" s="1635"/>
      <c r="S23" s="1614"/>
      <c r="T23" s="1635"/>
      <c r="U23" s="1614"/>
      <c r="V23" s="1635"/>
      <c r="W23" s="1614"/>
      <c r="X23" s="1635"/>
      <c r="Y23" s="1614"/>
      <c r="Z23" s="1635"/>
      <c r="AA23" s="1614"/>
      <c r="AB23" s="1635"/>
      <c r="AC23" s="1614"/>
      <c r="AD23" s="1623"/>
    </row>
    <row r="24" spans="1:30">
      <c r="A24" s="1416" t="s">
        <v>317</v>
      </c>
      <c r="B24" s="1606"/>
      <c r="C24" s="1411"/>
      <c r="D24" s="1412" t="s">
        <v>232</v>
      </c>
      <c r="E24" s="1411">
        <v>30</v>
      </c>
      <c r="F24" s="1413"/>
      <c r="G24" s="1411"/>
      <c r="H24" s="1413"/>
      <c r="I24" s="1411"/>
      <c r="J24" s="1412" t="s">
        <v>284</v>
      </c>
      <c r="K24" s="1708">
        <v>33</v>
      </c>
      <c r="L24" s="1412"/>
      <c r="M24" s="1411"/>
      <c r="N24" s="1412"/>
      <c r="O24" s="1586"/>
      <c r="P24" s="1629"/>
      <c r="Q24" s="1614"/>
      <c r="R24" s="1639" t="s">
        <v>233</v>
      </c>
      <c r="S24" s="1614"/>
      <c r="T24" s="1635"/>
      <c r="U24" s="1614"/>
      <c r="V24" s="1635"/>
      <c r="W24" s="1614"/>
      <c r="X24" s="1635"/>
      <c r="Y24" s="1614"/>
      <c r="Z24" s="1635"/>
      <c r="AA24" s="1614"/>
      <c r="AB24" s="1635"/>
      <c r="AC24" s="1614"/>
      <c r="AD24" s="1623"/>
    </row>
    <row r="25" spans="1:30" ht="15.75" thickBot="1">
      <c r="A25" s="1432" t="s">
        <v>318</v>
      </c>
      <c r="B25" s="1607" t="s">
        <v>146</v>
      </c>
      <c r="C25" s="1421">
        <v>3</v>
      </c>
      <c r="D25" s="1433" t="s">
        <v>148</v>
      </c>
      <c r="E25" s="1421">
        <v>34</v>
      </c>
      <c r="F25" s="1716" t="s">
        <v>365</v>
      </c>
      <c r="G25" s="1711">
        <v>22</v>
      </c>
      <c r="H25" s="1423"/>
      <c r="I25" s="1421"/>
      <c r="J25" s="1422"/>
      <c r="K25" s="1421"/>
      <c r="L25" s="1422"/>
      <c r="M25" s="1421"/>
      <c r="N25" s="1422"/>
      <c r="O25" s="1588"/>
      <c r="P25" s="1629"/>
      <c r="Q25" s="1614"/>
      <c r="R25" s="1635"/>
      <c r="S25" s="1614"/>
      <c r="T25" s="1635"/>
      <c r="U25" s="1614"/>
      <c r="V25" s="1635"/>
      <c r="W25" s="1614"/>
      <c r="X25" s="1635"/>
      <c r="Y25" s="1614"/>
      <c r="Z25" s="1635"/>
      <c r="AA25" s="1614"/>
      <c r="AB25" s="1635"/>
      <c r="AC25" s="1614"/>
      <c r="AD25" s="1623"/>
    </row>
    <row r="26" spans="1:30">
      <c r="A26" s="1439" t="s">
        <v>60</v>
      </c>
      <c r="B26" s="1583"/>
      <c r="C26" s="1408"/>
      <c r="D26" s="1409"/>
      <c r="E26" s="1408"/>
      <c r="F26" s="1410"/>
      <c r="G26" s="1408"/>
      <c r="H26" s="1409"/>
      <c r="I26" s="1408"/>
      <c r="J26" s="1410"/>
      <c r="K26" s="1408"/>
      <c r="L26" s="1410"/>
      <c r="M26" s="1408"/>
      <c r="N26" s="1410"/>
      <c r="O26" s="1584"/>
      <c r="P26" s="1640"/>
      <c r="Q26" s="1614"/>
      <c r="R26" s="1635"/>
      <c r="S26" s="1614"/>
      <c r="T26" s="1635"/>
      <c r="U26" s="1614"/>
      <c r="V26" s="1635"/>
      <c r="W26" s="1614"/>
      <c r="X26" s="1635"/>
      <c r="Y26" s="1614"/>
      <c r="Z26" s="1635"/>
      <c r="AA26" s="1614"/>
      <c r="AB26" s="1635"/>
      <c r="AC26" s="1614"/>
      <c r="AD26" s="1623"/>
    </row>
    <row r="27" spans="1:30">
      <c r="A27" s="1416" t="s">
        <v>192</v>
      </c>
      <c r="B27" s="1592"/>
      <c r="C27" s="1411"/>
      <c r="D27" s="1412" t="s">
        <v>149</v>
      </c>
      <c r="E27" s="1411" t="s">
        <v>16</v>
      </c>
      <c r="F27" s="1413" t="s">
        <v>149</v>
      </c>
      <c r="G27" s="1411" t="s">
        <v>16</v>
      </c>
      <c r="H27" s="1412"/>
      <c r="I27" s="1411"/>
      <c r="J27" s="1412"/>
      <c r="K27" s="1411"/>
      <c r="L27" s="1412"/>
      <c r="M27" s="1411"/>
      <c r="N27" s="1412"/>
      <c r="O27" s="1586"/>
      <c r="P27" s="1629"/>
      <c r="Q27" s="1614"/>
      <c r="R27" s="1639" t="s">
        <v>149</v>
      </c>
      <c r="S27" s="1614"/>
      <c r="T27" s="1635"/>
      <c r="U27" s="1614"/>
      <c r="V27" s="1635"/>
      <c r="W27" s="1614"/>
      <c r="X27" s="1635"/>
      <c r="Y27" s="1614"/>
      <c r="Z27" s="1635"/>
      <c r="AA27" s="1614"/>
      <c r="AB27" s="1635"/>
      <c r="AC27" s="1614"/>
      <c r="AD27" s="1623"/>
    </row>
    <row r="28" spans="1:30" ht="15" customHeight="1" thickBot="1">
      <c r="A28" s="1435" t="s">
        <v>61</v>
      </c>
      <c r="B28" s="1589"/>
      <c r="C28" s="1414"/>
      <c r="D28" s="1415"/>
      <c r="E28" s="1414"/>
      <c r="F28" s="1436"/>
      <c r="G28" s="1414"/>
      <c r="H28" s="1415" t="s">
        <v>232</v>
      </c>
      <c r="I28" s="1414" t="s">
        <v>16</v>
      </c>
      <c r="J28" s="1415" t="s">
        <v>232</v>
      </c>
      <c r="K28" s="1414" t="s">
        <v>16</v>
      </c>
      <c r="L28" s="1415">
        <v>10</v>
      </c>
      <c r="M28" s="1414" t="s">
        <v>16</v>
      </c>
      <c r="N28" s="1415">
        <v>10</v>
      </c>
      <c r="O28" s="1590" t="s">
        <v>16</v>
      </c>
      <c r="P28" s="1629"/>
      <c r="Q28" s="1614"/>
      <c r="R28" s="1635"/>
      <c r="S28" s="1614"/>
      <c r="T28" s="1639" t="s">
        <v>151</v>
      </c>
      <c r="U28" s="1614"/>
      <c r="V28" s="1635"/>
      <c r="W28" s="1614"/>
      <c r="X28" s="1635"/>
      <c r="Y28" s="1614"/>
      <c r="Z28" s="1635"/>
      <c r="AA28" s="1614"/>
      <c r="AB28" s="1635"/>
      <c r="AC28" s="1614"/>
      <c r="AD28" s="1623"/>
    </row>
    <row r="29" spans="1:30" ht="15.75" thickBot="1">
      <c r="A29" s="1443" t="s">
        <v>65</v>
      </c>
      <c r="B29" s="1608" t="s">
        <v>147</v>
      </c>
      <c r="C29" s="1426">
        <v>30</v>
      </c>
      <c r="D29" s="1428"/>
      <c r="E29" s="1426"/>
      <c r="F29" s="1428"/>
      <c r="G29" s="1426"/>
      <c r="H29" s="1446" t="s">
        <v>146</v>
      </c>
      <c r="I29" s="1426">
        <v>30</v>
      </c>
      <c r="J29" s="1428" t="s">
        <v>147</v>
      </c>
      <c r="K29" s="1426">
        <v>30</v>
      </c>
      <c r="L29" s="1428"/>
      <c r="M29" s="1426"/>
      <c r="N29" s="1428"/>
      <c r="O29" s="1609"/>
      <c r="P29" s="1629"/>
      <c r="Q29" s="1614"/>
      <c r="R29" s="1635"/>
      <c r="S29" s="1614"/>
      <c r="T29" s="1635"/>
      <c r="U29" s="1614"/>
      <c r="V29" s="1635"/>
      <c r="W29" s="1614"/>
      <c r="X29" s="1635"/>
      <c r="Y29" s="1614"/>
      <c r="Z29" s="1635"/>
      <c r="AA29" s="1614"/>
      <c r="AB29" s="1635"/>
      <c r="AC29" s="1614"/>
      <c r="AD29" s="1623"/>
    </row>
    <row r="30" spans="1:30">
      <c r="A30" s="1439" t="s">
        <v>66</v>
      </c>
      <c r="B30" s="1700" t="s">
        <v>41</v>
      </c>
      <c r="C30" s="1701">
        <v>34</v>
      </c>
      <c r="D30" s="1409" t="s">
        <v>41</v>
      </c>
      <c r="E30" s="1408">
        <v>4</v>
      </c>
      <c r="F30" s="1409" t="s">
        <v>41</v>
      </c>
      <c r="G30" s="1408">
        <v>4</v>
      </c>
      <c r="H30" s="1409" t="s">
        <v>279</v>
      </c>
      <c r="I30" s="1408">
        <v>4</v>
      </c>
      <c r="J30" s="1409" t="s">
        <v>279</v>
      </c>
      <c r="K30" s="1408">
        <v>4</v>
      </c>
      <c r="L30" s="1409"/>
      <c r="M30" s="1408"/>
      <c r="N30" s="1409"/>
      <c r="O30" s="1584"/>
      <c r="P30" s="1629"/>
      <c r="Q30" s="1614"/>
      <c r="R30" s="1639" t="s">
        <v>345</v>
      </c>
      <c r="S30" s="1614"/>
      <c r="T30" s="1635"/>
      <c r="U30" s="1614"/>
      <c r="V30" s="1635"/>
      <c r="W30" s="1614"/>
      <c r="X30" s="1635"/>
      <c r="Y30" s="1614"/>
      <c r="Z30" s="1635"/>
      <c r="AA30" s="1614"/>
      <c r="AB30" s="1635"/>
      <c r="AC30" s="1614"/>
      <c r="AD30" s="1623"/>
    </row>
    <row r="31" spans="1:30" ht="15.75" thickBot="1">
      <c r="A31" s="1435" t="s">
        <v>67</v>
      </c>
      <c r="B31" s="1589"/>
      <c r="C31" s="1414"/>
      <c r="D31" s="1415" t="s">
        <v>41</v>
      </c>
      <c r="E31" s="1414" t="s">
        <v>239</v>
      </c>
      <c r="F31" s="1415" t="s">
        <v>41</v>
      </c>
      <c r="G31" s="1414" t="s">
        <v>239</v>
      </c>
      <c r="H31" s="1415" t="s">
        <v>279</v>
      </c>
      <c r="I31" s="1414" t="s">
        <v>239</v>
      </c>
      <c r="J31" s="1437" t="s">
        <v>279</v>
      </c>
      <c r="K31" s="1414" t="s">
        <v>239</v>
      </c>
      <c r="L31" s="1717" t="s">
        <v>145</v>
      </c>
      <c r="M31" s="1706">
        <v>33</v>
      </c>
      <c r="N31" s="1436" t="s">
        <v>284</v>
      </c>
      <c r="O31" s="1590">
        <v>16</v>
      </c>
      <c r="P31" s="1629"/>
      <c r="Q31" s="1614"/>
      <c r="R31" s="1635"/>
      <c r="S31" s="1614"/>
      <c r="T31" s="1635"/>
      <c r="U31" s="1614"/>
      <c r="V31" s="1635"/>
      <c r="W31" s="1614"/>
      <c r="X31" s="1635"/>
      <c r="Y31" s="1614"/>
      <c r="Z31" s="1635"/>
      <c r="AA31" s="1614"/>
      <c r="AB31" s="1635"/>
      <c r="AC31" s="1614"/>
      <c r="AD31" s="1623"/>
    </row>
    <row r="32" spans="1:30" ht="15.75" thickBot="1">
      <c r="A32" s="1442" t="s">
        <v>319</v>
      </c>
      <c r="B32" s="1603"/>
      <c r="C32" s="1408"/>
      <c r="D32" s="1431"/>
      <c r="E32" s="1408"/>
      <c r="F32" s="1431"/>
      <c r="G32" s="1408"/>
      <c r="H32" s="1431"/>
      <c r="I32" s="1408"/>
      <c r="J32" s="1431"/>
      <c r="K32" s="1408"/>
      <c r="L32" s="1431"/>
      <c r="M32" s="1408"/>
      <c r="N32" s="1431"/>
      <c r="O32" s="1584"/>
      <c r="P32" s="1629"/>
      <c r="Q32" s="1614"/>
      <c r="R32" s="1635"/>
      <c r="S32" s="1614"/>
      <c r="T32" s="1635"/>
      <c r="U32" s="1614"/>
      <c r="V32" s="1635"/>
      <c r="W32" s="1614"/>
      <c r="X32" s="1635"/>
      <c r="Y32" s="1614"/>
      <c r="Z32" s="1635"/>
      <c r="AA32" s="1614"/>
      <c r="AB32" s="1635"/>
      <c r="AC32" s="1614"/>
      <c r="AD32" s="1623"/>
    </row>
    <row r="33" spans="1:30" ht="15.75" thickBot="1">
      <c r="A33" s="1459" t="s">
        <v>320</v>
      </c>
      <c r="B33" s="1618"/>
      <c r="C33" s="1619"/>
      <c r="D33" s="1620"/>
      <c r="E33" s="1619"/>
      <c r="F33" s="1620"/>
      <c r="G33" s="1619"/>
      <c r="H33" s="1620"/>
      <c r="I33" s="1619"/>
      <c r="J33" s="1620"/>
      <c r="K33" s="1619"/>
      <c r="L33" s="1620"/>
      <c r="M33" s="1619"/>
      <c r="N33" s="1689" t="s">
        <v>233</v>
      </c>
      <c r="O33" s="1621"/>
      <c r="P33" s="1629"/>
      <c r="Q33" s="1614"/>
      <c r="R33" s="1620"/>
      <c r="S33" s="1619"/>
      <c r="T33" s="1635"/>
      <c r="U33" s="1614"/>
      <c r="V33" s="1635"/>
      <c r="W33" s="1614"/>
      <c r="X33" s="1635"/>
      <c r="Y33" s="1614"/>
      <c r="Z33" s="1635"/>
      <c r="AA33" s="1614"/>
      <c r="AB33" s="1635"/>
      <c r="AC33" s="1614"/>
      <c r="AD33" s="1623"/>
    </row>
    <row r="34" spans="1:30" s="1293" customFormat="1">
      <c r="A34" s="1579"/>
      <c r="B34" s="1674">
        <v>8</v>
      </c>
      <c r="C34" s="1673"/>
      <c r="D34" s="1674">
        <v>8</v>
      </c>
      <c r="E34" s="1673"/>
      <c r="F34" s="1674">
        <v>9</v>
      </c>
      <c r="G34" s="1673"/>
      <c r="H34" s="1674">
        <v>10</v>
      </c>
      <c r="I34" s="1673"/>
      <c r="J34" s="1674">
        <v>11</v>
      </c>
      <c r="K34" s="1673"/>
      <c r="L34" s="1674">
        <v>12</v>
      </c>
      <c r="M34" s="1673"/>
      <c r="N34" s="1674">
        <v>12</v>
      </c>
      <c r="O34" s="1673"/>
      <c r="P34" s="1626">
        <v>14</v>
      </c>
      <c r="Q34" s="1626"/>
      <c r="R34" s="1626">
        <v>14</v>
      </c>
      <c r="S34" s="1626"/>
      <c r="T34" s="1626">
        <v>15</v>
      </c>
      <c r="U34" s="1626"/>
      <c r="V34" s="1626">
        <v>16</v>
      </c>
      <c r="W34" s="1626"/>
      <c r="X34" s="1626">
        <v>17</v>
      </c>
      <c r="Y34" s="1626"/>
      <c r="Z34" s="1626">
        <v>18</v>
      </c>
      <c r="AA34" s="1626"/>
      <c r="AB34" s="1626"/>
      <c r="AC34" s="1626"/>
      <c r="AD34" s="1626"/>
    </row>
    <row r="35" spans="1:30" ht="15.75" thickBot="1">
      <c r="B35" s="1581">
        <v>0</v>
      </c>
      <c r="C35" s="1582"/>
      <c r="D35" s="1581">
        <v>45</v>
      </c>
      <c r="E35" s="1582"/>
      <c r="F35" s="1581">
        <v>35</v>
      </c>
      <c r="G35" s="1582"/>
      <c r="H35" s="1581">
        <v>25</v>
      </c>
      <c r="I35" s="1582"/>
      <c r="J35" s="1581">
        <v>15</v>
      </c>
      <c r="K35" s="1582"/>
      <c r="L35" s="1581">
        <v>5</v>
      </c>
      <c r="M35" s="1582"/>
      <c r="N35" s="1581">
        <v>50</v>
      </c>
      <c r="O35" s="1582"/>
      <c r="P35" s="1626">
        <v>0</v>
      </c>
      <c r="Q35" s="1626"/>
      <c r="R35" s="1626">
        <v>40</v>
      </c>
      <c r="S35" s="1626"/>
      <c r="T35" s="1626">
        <v>50</v>
      </c>
      <c r="U35" s="1626"/>
      <c r="V35" s="1626">
        <v>30</v>
      </c>
      <c r="W35" s="1626"/>
      <c r="X35" s="1626">
        <v>15</v>
      </c>
      <c r="Y35" s="1626"/>
      <c r="Z35" s="1626">
        <v>0</v>
      </c>
      <c r="AA35" s="1626"/>
      <c r="AB35" s="1626"/>
      <c r="AC35" s="1626"/>
      <c r="AD35" s="1626"/>
    </row>
    <row r="36" spans="1:30">
      <c r="B36" s="1678"/>
      <c r="C36" s="1677" t="s">
        <v>239</v>
      </c>
      <c r="D36" s="1678"/>
      <c r="E36" s="1677">
        <v>24</v>
      </c>
      <c r="F36" s="1678"/>
      <c r="G36" s="1677">
        <v>30</v>
      </c>
      <c r="H36" s="1678"/>
      <c r="I36" s="1677">
        <v>23</v>
      </c>
      <c r="J36" s="1678"/>
      <c r="K36" s="1677">
        <v>21</v>
      </c>
      <c r="L36" s="1678"/>
      <c r="M36" s="1677">
        <v>4</v>
      </c>
      <c r="N36" s="1678"/>
      <c r="O36" s="1677">
        <v>2</v>
      </c>
      <c r="P36" s="1632"/>
      <c r="Q36" s="1449"/>
      <c r="R36" s="1632"/>
      <c r="S36" s="1449"/>
      <c r="T36" s="1632"/>
      <c r="U36" s="1449"/>
      <c r="V36" s="1632"/>
      <c r="W36" s="1449"/>
      <c r="X36" s="1632"/>
      <c r="Y36" s="1449"/>
      <c r="Z36" s="1632"/>
      <c r="AA36" s="1449"/>
      <c r="AB36" s="1632"/>
      <c r="AC36" s="1449"/>
      <c r="AD36" s="1449"/>
    </row>
    <row r="37" spans="1:30">
      <c r="B37" s="1450"/>
      <c r="C37" s="1449" t="s">
        <v>16</v>
      </c>
      <c r="D37" s="1450"/>
      <c r="E37" s="1449"/>
      <c r="F37" s="1450"/>
      <c r="G37" s="1449">
        <v>34</v>
      </c>
      <c r="H37" s="1450"/>
      <c r="I37" s="1449">
        <v>34</v>
      </c>
      <c r="J37" s="1450"/>
      <c r="K37" s="1449">
        <v>25</v>
      </c>
      <c r="L37" s="1450"/>
      <c r="M37" s="1449">
        <v>17</v>
      </c>
      <c r="N37" s="1450"/>
      <c r="O37" s="1449">
        <v>4</v>
      </c>
      <c r="P37" s="1632"/>
      <c r="Q37" s="1449"/>
      <c r="R37" s="1632"/>
      <c r="S37" s="1449"/>
      <c r="T37" s="1632"/>
      <c r="U37" s="1449"/>
      <c r="V37" s="1632"/>
      <c r="W37" s="1449"/>
      <c r="X37" s="1632"/>
      <c r="Y37" s="1449"/>
      <c r="Z37" s="1632"/>
      <c r="AA37" s="1449"/>
      <c r="AB37" s="1632"/>
      <c r="AC37" s="1449"/>
      <c r="AD37" s="1449"/>
    </row>
    <row r="38" spans="1:30">
      <c r="B38" s="1450"/>
      <c r="C38" s="1449"/>
      <c r="D38" s="1450"/>
      <c r="E38" s="1449"/>
      <c r="F38" s="1450"/>
      <c r="G38" s="1449"/>
      <c r="H38" s="1450"/>
      <c r="I38" s="1449"/>
      <c r="J38" s="1450"/>
      <c r="K38" s="1449">
        <v>34</v>
      </c>
      <c r="L38" s="1450"/>
      <c r="M38" s="1449">
        <v>22</v>
      </c>
      <c r="N38" s="1450"/>
      <c r="O38" s="1449">
        <v>5</v>
      </c>
      <c r="P38" s="1632"/>
      <c r="Q38" s="1449"/>
      <c r="R38" s="1632"/>
      <c r="S38" s="1449"/>
      <c r="T38" s="1632"/>
      <c r="U38" s="1449"/>
      <c r="V38" s="1632"/>
      <c r="W38" s="1449"/>
      <c r="X38" s="1632"/>
      <c r="Y38" s="1449"/>
      <c r="Z38" s="1632"/>
      <c r="AA38" s="1449"/>
      <c r="AB38" s="1632"/>
      <c r="AC38" s="1449"/>
      <c r="AD38" s="1449"/>
    </row>
    <row r="39" spans="1:30">
      <c r="B39" s="1453"/>
      <c r="C39" s="1449"/>
      <c r="D39" s="1453"/>
      <c r="E39" s="1449"/>
      <c r="F39" s="1453"/>
      <c r="G39" s="1449"/>
      <c r="H39" s="1453"/>
      <c r="I39" s="1449"/>
      <c r="J39" s="1453"/>
      <c r="K39" s="1449"/>
      <c r="L39" s="1453"/>
      <c r="M39" s="1449">
        <v>30</v>
      </c>
      <c r="N39" s="1453"/>
      <c r="O39" s="1449">
        <v>17</v>
      </c>
      <c r="P39" s="1632"/>
      <c r="Q39" s="1449"/>
      <c r="R39" s="1632"/>
      <c r="S39" s="1449"/>
      <c r="T39" s="1632"/>
      <c r="U39" s="1449"/>
      <c r="V39" s="1632"/>
      <c r="W39" s="1449"/>
      <c r="X39" s="1632"/>
      <c r="Y39" s="1449"/>
      <c r="Z39" s="1632"/>
      <c r="AA39" s="1449"/>
      <c r="AB39" s="1632"/>
      <c r="AC39" s="1449"/>
      <c r="AD39" s="1449"/>
    </row>
    <row r="40" spans="1:30">
      <c r="B40" s="1450" t="s">
        <v>367</v>
      </c>
      <c r="C40" s="1449"/>
      <c r="D40" s="1450"/>
      <c r="E40" s="1449"/>
      <c r="F40" s="1450"/>
      <c r="G40" s="1449"/>
      <c r="H40" s="1450"/>
      <c r="I40" s="1449"/>
      <c r="J40" s="1450"/>
      <c r="K40" s="1449"/>
      <c r="L40" s="1450"/>
      <c r="M40" s="1449">
        <v>31</v>
      </c>
      <c r="N40" s="1450"/>
      <c r="O40" s="1449">
        <v>21</v>
      </c>
      <c r="P40" s="1632"/>
      <c r="Q40" s="1449"/>
      <c r="R40" s="1632"/>
      <c r="S40" s="1449"/>
      <c r="T40" s="1632"/>
      <c r="U40" s="1449"/>
      <c r="V40" s="1632"/>
      <c r="W40" s="1449"/>
      <c r="X40" s="1632"/>
      <c r="Y40" s="1449"/>
      <c r="Z40" s="1632"/>
      <c r="AA40" s="1449"/>
      <c r="AB40" s="1632"/>
      <c r="AC40" s="1449"/>
      <c r="AD40" s="1449"/>
    </row>
    <row r="41" spans="1:30" ht="14.25" customHeight="1">
      <c r="B41" s="1450" t="s">
        <v>368</v>
      </c>
      <c r="C41" s="1449"/>
      <c r="D41" s="1450"/>
      <c r="E41" s="1449"/>
      <c r="F41" s="1450"/>
      <c r="G41" s="1449"/>
      <c r="H41" s="1450"/>
      <c r="I41" s="1449"/>
      <c r="J41" s="1450"/>
      <c r="K41" s="1449"/>
      <c r="L41" s="1450"/>
      <c r="M41" s="1449">
        <v>34</v>
      </c>
      <c r="N41" s="1450"/>
      <c r="O41" s="1449">
        <v>22</v>
      </c>
      <c r="P41" s="1632"/>
      <c r="Q41" s="1449"/>
      <c r="R41" s="1632"/>
      <c r="S41" s="1449"/>
      <c r="T41" s="1632"/>
      <c r="U41" s="1449"/>
      <c r="V41" s="1632"/>
      <c r="W41" s="1449"/>
      <c r="X41" s="1632"/>
      <c r="Y41" s="1449"/>
      <c r="Z41" s="1632"/>
      <c r="AA41" s="1449"/>
      <c r="AB41" s="1632"/>
      <c r="AC41" s="1449"/>
      <c r="AD41" s="1449"/>
    </row>
    <row r="42" spans="1:30">
      <c r="B42" s="1450"/>
      <c r="C42" s="1449"/>
      <c r="D42" s="1450"/>
      <c r="E42" s="1449"/>
      <c r="F42" s="1450"/>
      <c r="G42" s="1449"/>
      <c r="H42" s="1450"/>
      <c r="I42" s="1449"/>
      <c r="J42" s="1450"/>
      <c r="K42" s="1449"/>
      <c r="L42" s="1450"/>
      <c r="M42" s="1449" t="s">
        <v>239</v>
      </c>
      <c r="N42" s="1450"/>
      <c r="O42" s="1449">
        <v>30</v>
      </c>
      <c r="P42" s="1632"/>
      <c r="Q42" s="1449"/>
      <c r="R42" s="1632"/>
      <c r="S42" s="1449"/>
      <c r="T42" s="1632"/>
      <c r="U42" s="1449"/>
      <c r="V42" s="1632"/>
      <c r="W42" s="1449"/>
      <c r="X42" s="1632"/>
      <c r="Y42" s="1449"/>
      <c r="Z42" s="1632"/>
      <c r="AA42" s="1449"/>
      <c r="AB42" s="1632"/>
      <c r="AC42" s="1449"/>
      <c r="AD42" s="1449"/>
    </row>
    <row r="43" spans="1:30">
      <c r="B43" s="1450"/>
      <c r="C43" s="1449"/>
      <c r="D43" s="1450"/>
      <c r="E43" s="1449"/>
      <c r="F43" s="1450"/>
      <c r="G43" s="1449"/>
      <c r="H43" s="1450"/>
      <c r="I43" s="1449"/>
      <c r="J43" s="1450"/>
      <c r="K43" s="1449"/>
      <c r="L43" s="1450"/>
      <c r="M43" s="1449"/>
      <c r="N43" s="1450"/>
      <c r="O43" s="1449">
        <v>31</v>
      </c>
      <c r="P43" s="1632"/>
      <c r="Q43" s="1449"/>
      <c r="R43" s="1632"/>
      <c r="S43" s="1449"/>
      <c r="T43" s="1632"/>
      <c r="U43" s="1449"/>
      <c r="V43" s="1632"/>
      <c r="W43" s="1449"/>
      <c r="X43" s="1632"/>
      <c r="Y43" s="1449"/>
      <c r="Z43" s="1632"/>
      <c r="AA43" s="1449"/>
      <c r="AB43" s="1632"/>
      <c r="AC43" s="1449"/>
      <c r="AD43" s="1449"/>
    </row>
    <row r="44" spans="1:30">
      <c r="B44" s="1450"/>
      <c r="C44" s="1449"/>
      <c r="D44" s="1450"/>
      <c r="E44" s="1449"/>
      <c r="F44" s="1450"/>
      <c r="G44" s="1449"/>
      <c r="H44" s="1450"/>
      <c r="I44" s="1449"/>
      <c r="J44" s="1450"/>
      <c r="K44" s="1449"/>
      <c r="L44" s="1450"/>
      <c r="M44" s="1449"/>
      <c r="N44" s="1450"/>
      <c r="O44" s="1449">
        <v>34</v>
      </c>
      <c r="P44" s="1632"/>
      <c r="Q44" s="1449"/>
      <c r="R44" s="1632"/>
      <c r="S44" s="1449"/>
      <c r="T44" s="1632"/>
      <c r="U44" s="1449"/>
      <c r="V44" s="1632"/>
      <c r="W44" s="1449"/>
      <c r="X44" s="1632"/>
      <c r="Y44" s="1449"/>
      <c r="Z44" s="1632"/>
      <c r="AA44" s="1449"/>
      <c r="AB44" s="1632"/>
      <c r="AC44" s="1449"/>
      <c r="AD44" s="1449"/>
    </row>
    <row r="45" spans="1:30">
      <c r="B45" s="1450"/>
      <c r="C45" s="1449"/>
      <c r="D45" s="1450"/>
      <c r="E45" s="1449"/>
      <c r="F45" s="1450"/>
      <c r="G45" s="1449"/>
      <c r="H45" s="1450"/>
      <c r="I45" s="1449"/>
      <c r="J45" s="1450"/>
      <c r="K45" s="1449"/>
      <c r="L45" s="1450"/>
      <c r="M45" s="1449"/>
      <c r="N45" s="1450"/>
      <c r="O45" s="1449" t="s">
        <v>239</v>
      </c>
      <c r="P45" s="1632"/>
      <c r="Q45" s="1449"/>
      <c r="R45" s="1632"/>
      <c r="S45" s="1449"/>
      <c r="T45" s="1632"/>
      <c r="U45" s="1449"/>
      <c r="V45" s="1632"/>
      <c r="W45" s="1449"/>
      <c r="X45" s="1632"/>
      <c r="Y45" s="1449"/>
      <c r="Z45" s="1632"/>
      <c r="AA45" s="1449"/>
      <c r="AB45" s="1632"/>
      <c r="AC45" s="1449"/>
      <c r="AD45" s="1449"/>
    </row>
    <row r="46" spans="1:30">
      <c r="B46" s="1450"/>
      <c r="C46" s="1449"/>
      <c r="D46" s="1450"/>
      <c r="E46" s="1449"/>
      <c r="F46" s="1450"/>
      <c r="G46" s="1449"/>
      <c r="H46" s="1450"/>
      <c r="I46" s="1449"/>
      <c r="J46" s="1450"/>
      <c r="K46" s="1449"/>
      <c r="L46" s="1450"/>
      <c r="M46" s="1449"/>
      <c r="N46" s="1450"/>
      <c r="O46" s="1254">
        <v>31</v>
      </c>
      <c r="P46" s="1632"/>
      <c r="Q46" s="1449"/>
      <c r="R46" s="1632"/>
      <c r="S46" s="1449"/>
      <c r="T46" s="1632"/>
      <c r="U46" s="1449"/>
      <c r="V46" s="1632"/>
      <c r="W46" s="1449"/>
      <c r="X46" s="1632"/>
      <c r="Y46" s="1449"/>
      <c r="Z46" s="1632"/>
      <c r="AA46" s="1449"/>
      <c r="AB46" s="1632"/>
      <c r="AC46" s="1449"/>
      <c r="AD46" s="1449"/>
    </row>
    <row r="47" spans="1:30">
      <c r="B47" s="1450"/>
      <c r="C47" s="1449"/>
      <c r="D47" s="1450"/>
      <c r="E47" s="1449"/>
      <c r="F47" s="1450"/>
      <c r="G47" s="1449"/>
      <c r="H47" s="1450"/>
      <c r="I47" s="1449"/>
      <c r="J47" s="1450"/>
      <c r="K47" s="1449"/>
      <c r="L47" s="1450"/>
      <c r="M47" s="1449"/>
      <c r="N47" s="1450"/>
      <c r="O47" s="1254">
        <v>34</v>
      </c>
    </row>
    <row r="48" spans="1:30">
      <c r="B48" s="1450"/>
      <c r="C48" s="1449"/>
      <c r="D48" s="1450"/>
      <c r="E48" s="1449"/>
      <c r="F48" s="1450"/>
      <c r="G48" s="1449"/>
      <c r="H48" s="1450"/>
      <c r="I48" s="1449"/>
      <c r="J48" s="1450"/>
      <c r="K48" s="1449"/>
      <c r="L48" s="1450"/>
      <c r="M48" s="1449"/>
      <c r="N48" s="1450"/>
      <c r="O48" s="1254" t="s">
        <v>239</v>
      </c>
    </row>
    <row r="49" spans="2:15">
      <c r="B49" s="1448"/>
      <c r="C49" s="1449"/>
      <c r="D49" s="1450"/>
      <c r="E49" s="1449"/>
      <c r="F49" s="1450"/>
      <c r="G49" s="1449"/>
      <c r="H49" s="1450"/>
      <c r="I49" s="1449"/>
      <c r="J49" s="1450"/>
      <c r="K49" s="1449"/>
      <c r="L49" s="1450"/>
      <c r="M49" s="1449"/>
      <c r="N49" s="1451"/>
      <c r="O49" s="1449"/>
    </row>
    <row r="50" spans="2:15">
      <c r="B50" s="1448"/>
      <c r="C50" s="1449"/>
      <c r="D50" s="1450"/>
      <c r="E50" s="1449"/>
      <c r="F50" s="1450"/>
      <c r="G50" s="1449"/>
      <c r="H50" s="1450"/>
      <c r="I50" s="1449"/>
      <c r="J50" s="1450"/>
      <c r="K50" s="1449"/>
      <c r="L50" s="1450"/>
      <c r="M50" s="1449"/>
      <c r="N50" s="1451"/>
      <c r="O50" s="1449"/>
    </row>
    <row r="51" spans="2:15" ht="15.75" thickBot="1">
      <c r="B51" s="1454"/>
      <c r="C51" s="1124"/>
      <c r="D51" s="1455"/>
      <c r="E51" s="1124"/>
      <c r="F51" s="1455"/>
      <c r="G51" s="1124"/>
      <c r="H51" s="1455"/>
      <c r="I51" s="1124"/>
      <c r="J51" s="1455"/>
      <c r="K51" s="1124"/>
      <c r="L51" s="1455"/>
      <c r="M51" s="1124"/>
      <c r="N51" s="1456"/>
      <c r="O51" s="1124"/>
    </row>
    <row r="52" spans="2:15">
      <c r="C52" s="1457"/>
      <c r="E52" s="1457"/>
      <c r="G52" s="1457"/>
      <c r="I52" s="1457"/>
      <c r="K52" s="1457"/>
      <c r="M52" s="1457"/>
      <c r="O52" s="1457"/>
    </row>
  </sheetData>
  <mergeCells count="1">
    <mergeCell ref="B1:O1"/>
  </mergeCells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15" max="37" man="1"/>
  </col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FC55"/>
  <sheetViews>
    <sheetView view="pageBreakPreview" topLeftCell="A13" zoomScale="85" zoomScaleSheetLayoutView="85" zoomScalePageLayoutView="55" workbookViewId="0">
      <pane xSplit="2" topLeftCell="CT1" activePane="topRight" state="frozen"/>
      <selection pane="topRight" activeCell="DR3" sqref="DR3:EE37"/>
    </sheetView>
  </sheetViews>
  <sheetFormatPr defaultRowHeight="15"/>
  <cols>
    <col min="1" max="1" width="4" customWidth="1"/>
    <col min="2" max="2" width="19.42578125" style="1447" customWidth="1"/>
    <col min="3" max="3" width="6.140625" hidden="1" customWidth="1"/>
    <col min="4" max="5" width="4.5703125" hidden="1" customWidth="1"/>
    <col min="6" max="6" width="5" style="1447" customWidth="1"/>
    <col min="7" max="7" width="2.85546875" style="1458" customWidth="1"/>
    <col min="8" max="8" width="5" style="1447" customWidth="1"/>
    <col min="9" max="9" width="2.85546875" style="1458" customWidth="1"/>
    <col min="10" max="10" width="4.42578125" style="1447" customWidth="1"/>
    <col min="11" max="11" width="2.85546875" style="1458" customWidth="1"/>
    <col min="12" max="12" width="5.140625" style="1447" customWidth="1"/>
    <col min="13" max="13" width="3.28515625" style="1458" customWidth="1"/>
    <col min="14" max="14" width="5" style="1447" customWidth="1"/>
    <col min="15" max="15" width="2.85546875" style="1458" customWidth="1"/>
    <col min="16" max="16" width="5" style="1447" customWidth="1"/>
    <col min="17" max="17" width="2.85546875" style="1458" customWidth="1"/>
    <col min="18" max="18" width="4.85546875" style="1447" customWidth="1"/>
    <col min="19" max="19" width="2.85546875" style="1458" customWidth="1"/>
    <col min="20" max="20" width="5" style="1634" customWidth="1"/>
    <col min="21" max="21" width="2.85546875" style="1458" customWidth="1"/>
    <col min="22" max="22" width="5" style="1634" customWidth="1"/>
    <col min="23" max="23" width="2.85546875" style="1458" customWidth="1"/>
    <col min="24" max="24" width="5" style="1634" customWidth="1"/>
    <col min="25" max="25" width="2.85546875" style="1458" customWidth="1"/>
    <col min="26" max="26" width="5" style="1634" customWidth="1"/>
    <col min="27" max="27" width="2.85546875" style="1458" customWidth="1"/>
    <col min="28" max="28" width="5" style="1634" customWidth="1"/>
    <col min="29" max="29" width="2.85546875" style="1458" customWidth="1"/>
    <col min="30" max="30" width="5" style="1634" customWidth="1"/>
    <col min="31" max="31" width="2.85546875" style="1458" customWidth="1"/>
    <col min="32" max="32" width="5" style="1634" customWidth="1"/>
    <col min="33" max="34" width="2.85546875" style="1458" customWidth="1"/>
    <col min="35" max="35" width="5" style="1447" customWidth="1"/>
    <col min="36" max="36" width="2.85546875" style="1458" customWidth="1"/>
    <col min="37" max="37" width="5" style="1447" customWidth="1"/>
    <col min="38" max="38" width="2.85546875" style="1458" customWidth="1"/>
    <col min="39" max="39" width="4.42578125" style="1447" customWidth="1"/>
    <col min="40" max="40" width="2.85546875" style="1458" customWidth="1"/>
    <col min="41" max="41" width="5.140625" style="1447" customWidth="1"/>
    <col min="42" max="42" width="3.28515625" style="1458" customWidth="1"/>
    <col min="43" max="43" width="5" style="1447" customWidth="1"/>
    <col min="44" max="44" width="2.85546875" style="1458" customWidth="1"/>
    <col min="45" max="45" width="5" style="1447" customWidth="1"/>
    <col min="46" max="46" width="2.85546875" style="1458" customWidth="1"/>
    <col min="47" max="47" width="5" style="1447" customWidth="1"/>
    <col min="48" max="48" width="2.85546875" style="1458" customWidth="1"/>
    <col min="49" max="49" width="5" style="1634" customWidth="1"/>
    <col min="50" max="50" width="2.85546875" style="1458" customWidth="1"/>
    <col min="51" max="51" width="5" style="1634" customWidth="1"/>
    <col min="52" max="52" width="2.85546875" style="1458" customWidth="1"/>
    <col min="53" max="53" width="5" style="1634" customWidth="1"/>
    <col min="54" max="54" width="2.85546875" style="1458" customWidth="1"/>
    <col min="55" max="55" width="5" style="1634" customWidth="1"/>
    <col min="56" max="56" width="2.85546875" style="1458" customWidth="1"/>
    <col min="57" max="57" width="5" style="1634" customWidth="1"/>
    <col min="58" max="58" width="2.85546875" style="1458" customWidth="1"/>
    <col min="59" max="59" width="5" style="1634" customWidth="1"/>
    <col min="60" max="60" width="2.85546875" style="1458" customWidth="1"/>
    <col min="61" max="61" width="5" style="1634" customWidth="1"/>
    <col min="62" max="63" width="2.85546875" style="1458" customWidth="1"/>
    <col min="64" max="64" width="5" style="1447" customWidth="1"/>
    <col min="65" max="65" width="2.85546875" style="1458" customWidth="1"/>
    <col min="66" max="66" width="5" style="1447" customWidth="1"/>
    <col min="67" max="67" width="2.85546875" style="1458" customWidth="1"/>
    <col min="68" max="68" width="4.42578125" style="1447" customWidth="1"/>
    <col min="69" max="69" width="2.85546875" style="1458" customWidth="1"/>
    <col min="70" max="70" width="5.140625" style="1447" customWidth="1"/>
    <col min="71" max="71" width="3.28515625" style="1458" customWidth="1"/>
    <col min="72" max="72" width="5" style="1447" customWidth="1"/>
    <col min="73" max="73" width="2.85546875" style="1458" customWidth="1"/>
    <col min="74" max="74" width="5" style="1447" customWidth="1"/>
    <col min="75" max="75" width="2.85546875" style="1458" customWidth="1"/>
    <col min="76" max="76" width="5" style="1447" customWidth="1"/>
    <col min="77" max="77" width="2.85546875" style="1458" customWidth="1"/>
    <col min="78" max="78" width="5" style="1634" customWidth="1"/>
    <col min="79" max="79" width="2.85546875" style="1458" customWidth="1"/>
    <col min="80" max="80" width="5" style="1634" customWidth="1"/>
    <col min="81" max="81" width="2.85546875" style="1458" customWidth="1"/>
    <col min="82" max="82" width="5" style="1634" customWidth="1"/>
    <col min="83" max="83" width="2.85546875" style="1458" customWidth="1"/>
    <col min="84" max="84" width="5" style="1634" customWidth="1"/>
    <col min="85" max="85" width="2.85546875" style="1458" customWidth="1"/>
    <col min="86" max="86" width="5" style="1634" customWidth="1"/>
    <col min="87" max="87" width="2.85546875" style="1458" customWidth="1"/>
    <col min="88" max="88" width="5" style="1634" customWidth="1"/>
    <col min="89" max="89" width="2.85546875" style="1458" customWidth="1"/>
    <col min="90" max="90" width="5" style="1634" customWidth="1"/>
    <col min="91" max="92" width="2.85546875" style="1458" customWidth="1"/>
    <col min="93" max="93" width="5" style="1447" customWidth="1"/>
    <col min="94" max="94" width="2.85546875" style="1458" customWidth="1"/>
    <col min="95" max="95" width="5" style="1447" customWidth="1"/>
    <col min="96" max="96" width="2.85546875" style="1458" customWidth="1"/>
    <col min="97" max="97" width="4.42578125" style="1447" customWidth="1"/>
    <col min="98" max="98" width="2.85546875" style="1458" customWidth="1"/>
    <col min="99" max="99" width="5.140625" style="1447" customWidth="1"/>
    <col min="100" max="100" width="3.28515625" style="1458" customWidth="1"/>
    <col min="101" max="101" width="5" style="1447" customWidth="1"/>
    <col min="102" max="102" width="2.85546875" style="1458" customWidth="1"/>
    <col min="103" max="103" width="5" style="1447" customWidth="1"/>
    <col min="104" max="104" width="2.85546875" style="1458" customWidth="1"/>
    <col min="105" max="105" width="5" style="1447" customWidth="1"/>
    <col min="106" max="106" width="2.85546875" style="1458" customWidth="1"/>
    <col min="107" max="107" width="5" style="1634" customWidth="1"/>
    <col min="108" max="108" width="2.85546875" style="1458" customWidth="1"/>
    <col min="109" max="109" width="5" style="1634" customWidth="1"/>
    <col min="110" max="110" width="2.85546875" style="1458" customWidth="1"/>
    <col min="111" max="111" width="5" style="1634" customWidth="1"/>
    <col min="112" max="112" width="2.85546875" style="1458" customWidth="1"/>
    <col min="113" max="113" width="5" style="1634" customWidth="1"/>
    <col min="114" max="114" width="2.85546875" style="1458" customWidth="1"/>
    <col min="115" max="115" width="5" style="1634" customWidth="1"/>
    <col min="116" max="116" width="2.85546875" style="1458" customWidth="1"/>
    <col min="117" max="117" width="5" style="1634" customWidth="1"/>
    <col min="118" max="118" width="2.85546875" style="1458" customWidth="1"/>
    <col min="119" max="119" width="5" style="1634" customWidth="1"/>
    <col min="120" max="121" width="2.85546875" style="1458" customWidth="1"/>
    <col min="122" max="122" width="5" style="1447" customWidth="1"/>
    <col min="123" max="123" width="2.85546875" style="1458" customWidth="1"/>
    <col min="124" max="124" width="5" style="1447" customWidth="1"/>
    <col min="125" max="125" width="2.85546875" style="1458" customWidth="1"/>
    <col min="126" max="126" width="4.42578125" style="1447" customWidth="1"/>
    <col min="127" max="127" width="2.85546875" style="1458" customWidth="1"/>
    <col min="128" max="128" width="5.140625" style="1447" customWidth="1"/>
    <col min="129" max="129" width="3.28515625" style="1458" customWidth="1"/>
    <col min="130" max="130" width="5" style="1447" customWidth="1"/>
    <col min="131" max="131" width="2.85546875" style="1458" customWidth="1"/>
    <col min="132" max="132" width="5" style="1447" customWidth="1"/>
    <col min="133" max="133" width="2.85546875" style="1458" customWidth="1"/>
    <col min="134" max="134" width="5" style="1447" customWidth="1"/>
    <col min="135" max="135" width="2.85546875" style="1458" customWidth="1"/>
    <col min="136" max="136" width="5" style="1634" customWidth="1"/>
    <col min="137" max="137" width="2.85546875" style="1458" customWidth="1"/>
    <col min="138" max="138" width="5" style="1634" customWidth="1"/>
    <col min="139" max="139" width="2.85546875" style="1458" customWidth="1"/>
    <col min="140" max="140" width="5" style="1634" customWidth="1"/>
    <col min="141" max="141" width="2.85546875" style="1458" customWidth="1"/>
    <col min="142" max="142" width="5" style="1634" customWidth="1"/>
    <col min="143" max="143" width="2.85546875" style="1458" customWidth="1"/>
    <col min="144" max="144" width="5" style="1634" customWidth="1"/>
    <col min="145" max="145" width="2.85546875" style="1458" customWidth="1"/>
    <col min="146" max="146" width="5" style="1634" customWidth="1"/>
    <col min="147" max="147" width="2.85546875" style="1458" customWidth="1"/>
    <col min="148" max="148" width="5" style="1634" customWidth="1"/>
    <col min="149" max="149" width="2.85546875" style="1458" customWidth="1"/>
    <col min="150" max="150" width="4.42578125" style="1458" customWidth="1"/>
    <col min="151" max="159" width="4.42578125" customWidth="1"/>
  </cols>
  <sheetData>
    <row r="1" spans="1:159" s="1293" customFormat="1">
      <c r="A1" s="99"/>
      <c r="B1" s="99"/>
      <c r="C1" s="99"/>
      <c r="D1" s="99"/>
      <c r="G1" s="994"/>
      <c r="I1" s="994"/>
      <c r="K1" s="994"/>
      <c r="M1" s="994"/>
      <c r="O1" s="994"/>
      <c r="Q1" s="994"/>
      <c r="S1" s="994"/>
      <c r="T1" s="1627"/>
      <c r="U1" s="994"/>
      <c r="V1" s="1627"/>
      <c r="W1" s="994"/>
      <c r="X1" s="1627"/>
      <c r="Y1" s="994"/>
      <c r="Z1" s="1627"/>
      <c r="AA1" s="994"/>
      <c r="AB1" s="1627"/>
      <c r="AC1" s="994"/>
      <c r="AD1" s="1627"/>
      <c r="AE1" s="994"/>
      <c r="AF1" s="1627"/>
      <c r="AG1" s="994"/>
      <c r="AH1" s="994"/>
      <c r="AJ1" s="994"/>
      <c r="AL1" s="994"/>
      <c r="AN1" s="994"/>
      <c r="AP1" s="994"/>
      <c r="AR1" s="994"/>
      <c r="AT1" s="994"/>
      <c r="AV1" s="994"/>
      <c r="AW1" s="1627"/>
      <c r="AX1" s="994"/>
      <c r="AY1" s="1627"/>
      <c r="AZ1" s="994"/>
      <c r="BA1" s="1627"/>
      <c r="BB1" s="994"/>
      <c r="BC1" s="1627"/>
      <c r="BD1" s="994"/>
      <c r="BE1" s="1627"/>
      <c r="BF1" s="994"/>
      <c r="BG1" s="1627"/>
      <c r="BH1" s="994"/>
      <c r="BI1" s="1627"/>
      <c r="BJ1" s="994"/>
      <c r="BK1" s="994"/>
      <c r="BM1" s="994"/>
      <c r="BO1" s="994"/>
      <c r="BQ1" s="994"/>
      <c r="BS1" s="994"/>
      <c r="BU1" s="994"/>
      <c r="BW1" s="994"/>
      <c r="BY1" s="994"/>
      <c r="BZ1" s="1627"/>
      <c r="CA1" s="994"/>
      <c r="CB1" s="1627"/>
      <c r="CC1" s="994"/>
      <c r="CD1" s="1627"/>
      <c r="CE1" s="994"/>
      <c r="CF1" s="1627"/>
      <c r="CG1" s="994"/>
      <c r="CH1" s="1627"/>
      <c r="CI1" s="994"/>
      <c r="CJ1" s="1627"/>
      <c r="CK1" s="994"/>
      <c r="CL1" s="1627"/>
      <c r="CM1" s="994"/>
      <c r="CN1" s="994"/>
      <c r="CP1" s="994"/>
      <c r="CR1" s="994"/>
      <c r="CT1" s="994"/>
      <c r="CV1" s="994"/>
      <c r="CX1" s="994"/>
      <c r="CZ1" s="994"/>
      <c r="DB1" s="994"/>
      <c r="DC1" s="1627"/>
      <c r="DD1" s="994"/>
      <c r="DE1" s="1627"/>
      <c r="DF1" s="994"/>
      <c r="DG1" s="1627"/>
      <c r="DH1" s="994"/>
      <c r="DI1" s="1627"/>
      <c r="DJ1" s="994"/>
      <c r="DK1" s="1627"/>
      <c r="DL1" s="994"/>
      <c r="DM1" s="1627"/>
      <c r="DN1" s="994"/>
      <c r="DO1" s="1627"/>
      <c r="DP1" s="994"/>
      <c r="DQ1" s="994"/>
      <c r="DS1" s="994"/>
      <c r="DU1" s="994"/>
      <c r="DV1" s="99"/>
      <c r="DW1" s="995"/>
      <c r="DX1" s="99"/>
      <c r="DY1" s="995"/>
      <c r="DZ1" s="99"/>
      <c r="EA1" s="995"/>
      <c r="EB1" s="99"/>
      <c r="EC1" s="995"/>
      <c r="ED1" s="99"/>
      <c r="EE1" s="995"/>
      <c r="EF1" s="1627"/>
      <c r="EG1" s="994"/>
      <c r="EH1" s="1627"/>
      <c r="EI1" s="994"/>
      <c r="EJ1" s="1627"/>
      <c r="EK1" s="994"/>
      <c r="EL1" s="1627"/>
      <c r="EM1" s="994"/>
      <c r="EN1" s="1627"/>
      <c r="EO1" s="994"/>
      <c r="EP1" s="1627"/>
      <c r="EQ1" s="994"/>
      <c r="ER1" s="1627"/>
      <c r="ES1" s="994"/>
      <c r="ET1" s="994"/>
      <c r="EV1" s="994"/>
    </row>
    <row r="2" spans="1:159" s="1293" customFormat="1" ht="24" thickBot="1">
      <c r="A2" s="99"/>
      <c r="B2" s="99"/>
      <c r="C2" s="99"/>
      <c r="D2" s="99"/>
      <c r="F2" s="100"/>
      <c r="H2" s="100"/>
      <c r="I2" s="995"/>
      <c r="J2" s="100"/>
      <c r="K2" s="995"/>
      <c r="L2" s="100"/>
      <c r="M2" s="995"/>
      <c r="N2" s="100"/>
      <c r="O2" s="995"/>
      <c r="P2" s="100"/>
      <c r="Q2" s="995"/>
      <c r="R2" s="100"/>
      <c r="S2" s="995"/>
      <c r="T2" s="1628"/>
      <c r="U2" s="995"/>
      <c r="V2" s="1628"/>
      <c r="W2" s="995"/>
      <c r="X2" s="1628"/>
      <c r="Y2" s="995"/>
      <c r="Z2" s="1628"/>
      <c r="AA2" s="995"/>
      <c r="AB2" s="1628"/>
      <c r="AC2" s="995"/>
      <c r="AD2" s="1628"/>
      <c r="AE2" s="995"/>
      <c r="AF2" s="1628"/>
      <c r="AG2" s="995"/>
      <c r="AH2" s="995"/>
      <c r="AI2" s="100" t="s">
        <v>2</v>
      </c>
      <c r="AJ2" s="995"/>
      <c r="AK2" s="100"/>
      <c r="AL2" s="995"/>
      <c r="AM2" s="100"/>
      <c r="AN2" s="995"/>
      <c r="AO2" s="100"/>
      <c r="AP2" s="995"/>
      <c r="AQ2" s="100"/>
      <c r="AR2" s="995"/>
      <c r="AS2" s="995"/>
      <c r="AT2" s="995"/>
      <c r="AU2" s="100"/>
      <c r="AV2" s="995"/>
      <c r="AW2" s="1628"/>
      <c r="AX2" s="995"/>
      <c r="AY2" s="1628"/>
      <c r="AZ2" s="995"/>
      <c r="BA2" s="1628"/>
      <c r="BB2" s="995"/>
      <c r="BC2" s="1628"/>
      <c r="BD2" s="995"/>
      <c r="BE2" s="1628"/>
      <c r="BF2" s="995"/>
      <c r="BG2" s="1628"/>
      <c r="BH2" s="995"/>
      <c r="BI2" s="1628"/>
      <c r="BJ2" s="995"/>
      <c r="BK2" s="995"/>
      <c r="BL2" s="100"/>
      <c r="BM2" s="995"/>
      <c r="BN2" s="100"/>
      <c r="BO2" s="995"/>
      <c r="BP2" s="100"/>
      <c r="BQ2" s="995"/>
      <c r="BR2" s="100"/>
      <c r="BS2" s="995"/>
      <c r="BT2" s="100"/>
      <c r="BU2" s="995"/>
      <c r="BV2" s="99"/>
      <c r="BW2" s="995"/>
      <c r="BX2" s="99"/>
      <c r="BY2" s="995"/>
      <c r="BZ2" s="1628"/>
      <c r="CA2" s="995"/>
      <c r="CB2" s="1628"/>
      <c r="CC2" s="995"/>
      <c r="CD2" s="1628"/>
      <c r="CE2" s="995"/>
      <c r="CF2" s="1628"/>
      <c r="CG2" s="995"/>
      <c r="CH2" s="1628"/>
      <c r="CI2" s="995"/>
      <c r="CJ2" s="1628"/>
      <c r="CK2" s="995"/>
      <c r="CL2" s="1628"/>
      <c r="CM2" s="995"/>
      <c r="CN2" s="995"/>
      <c r="CO2" s="99"/>
      <c r="CP2" s="995"/>
      <c r="CQ2" s="99"/>
      <c r="CR2" s="995"/>
      <c r="CS2" s="99"/>
      <c r="CT2" s="995"/>
      <c r="CU2" s="99"/>
      <c r="CV2" s="995"/>
      <c r="CW2" s="99"/>
      <c r="CX2" s="995"/>
      <c r="CZ2" s="994"/>
      <c r="DB2" s="994"/>
      <c r="DC2" s="1628"/>
      <c r="DD2" s="995"/>
      <c r="DE2" s="1628"/>
      <c r="DF2" s="995"/>
      <c r="DG2" s="1628"/>
      <c r="DH2" s="995"/>
      <c r="DI2" s="1628"/>
      <c r="DJ2" s="995"/>
      <c r="DK2" s="1628"/>
      <c r="DL2" s="995"/>
      <c r="DM2" s="1628"/>
      <c r="DN2" s="995"/>
      <c r="DO2" s="1628"/>
      <c r="DP2" s="995"/>
      <c r="DQ2" s="995"/>
      <c r="DS2" s="994"/>
      <c r="DU2" s="994"/>
      <c r="DV2" s="99"/>
      <c r="DW2" s="995"/>
      <c r="DX2" s="99"/>
      <c r="DY2" s="995"/>
      <c r="DZ2" s="99"/>
      <c r="EA2" s="995"/>
      <c r="EB2" s="99"/>
      <c r="EC2" s="995"/>
      <c r="ED2" s="99"/>
      <c r="EE2" s="995"/>
      <c r="EF2" s="1628"/>
      <c r="EG2" s="995"/>
      <c r="EH2" s="1628"/>
      <c r="EI2" s="995"/>
      <c r="EJ2" s="1628"/>
      <c r="EK2" s="995"/>
      <c r="EL2" s="1628"/>
      <c r="EM2" s="995"/>
      <c r="EN2" s="1628"/>
      <c r="EO2" s="995"/>
      <c r="EP2" s="1628"/>
      <c r="EQ2" s="995"/>
      <c r="ER2" s="1628"/>
      <c r="ES2" s="995"/>
      <c r="ET2" s="995"/>
      <c r="EV2" s="994"/>
    </row>
    <row r="3" spans="1:159" ht="19.5" thickBot="1">
      <c r="A3" s="166" t="s">
        <v>69</v>
      </c>
      <c r="B3" s="1438" t="s">
        <v>68</v>
      </c>
      <c r="C3" s="109"/>
      <c r="D3" s="257" t="s">
        <v>280</v>
      </c>
      <c r="E3" s="731" t="s">
        <v>205</v>
      </c>
      <c r="F3" s="1755" t="s">
        <v>206</v>
      </c>
      <c r="G3" s="1756"/>
      <c r="H3" s="1756"/>
      <c r="I3" s="1756"/>
      <c r="J3" s="1756"/>
      <c r="K3" s="1756"/>
      <c r="L3" s="1756"/>
      <c r="M3" s="1756"/>
      <c r="N3" s="1756"/>
      <c r="O3" s="1756"/>
      <c r="P3" s="1756"/>
      <c r="Q3" s="1756"/>
      <c r="R3" s="1756"/>
      <c r="S3" s="1680"/>
      <c r="T3" s="1617"/>
      <c r="U3" s="1613"/>
      <c r="V3" s="1613"/>
      <c r="W3" s="1613"/>
      <c r="X3" s="1613"/>
      <c r="Y3" s="1613"/>
      <c r="Z3" s="1613"/>
      <c r="AA3" s="1613"/>
      <c r="AB3" s="1613"/>
      <c r="AC3" s="1613"/>
      <c r="AD3" s="1613"/>
      <c r="AE3" s="1613"/>
      <c r="AF3" s="1613"/>
      <c r="AG3" s="1613"/>
      <c r="AH3" s="1622"/>
      <c r="AI3" s="1755" t="s">
        <v>207</v>
      </c>
      <c r="AJ3" s="1756"/>
      <c r="AK3" s="1756"/>
      <c r="AL3" s="1756"/>
      <c r="AM3" s="1756"/>
      <c r="AN3" s="1756"/>
      <c r="AO3" s="1756"/>
      <c r="AP3" s="1756"/>
      <c r="AQ3" s="1756"/>
      <c r="AR3" s="1756"/>
      <c r="AS3" s="1756"/>
      <c r="AT3" s="1756"/>
      <c r="AU3" s="1756"/>
      <c r="AV3" s="1757"/>
      <c r="AW3" s="1617"/>
      <c r="AX3" s="1613"/>
      <c r="AY3" s="1613"/>
      <c r="AZ3" s="1613"/>
      <c r="BA3" s="1613"/>
      <c r="BB3" s="1613"/>
      <c r="BC3" s="1613"/>
      <c r="BD3" s="1613"/>
      <c r="BE3" s="1613"/>
      <c r="BF3" s="1613"/>
      <c r="BG3" s="1613"/>
      <c r="BH3" s="1613"/>
      <c r="BI3" s="1613"/>
      <c r="BJ3" s="1613"/>
      <c r="BK3" s="1622"/>
      <c r="BL3" s="1755" t="s">
        <v>332</v>
      </c>
      <c r="BM3" s="1756"/>
      <c r="BN3" s="1756"/>
      <c r="BO3" s="1756"/>
      <c r="BP3" s="1756"/>
      <c r="BQ3" s="1756"/>
      <c r="BR3" s="1756"/>
      <c r="BS3" s="1756"/>
      <c r="BT3" s="1756"/>
      <c r="BU3" s="1756"/>
      <c r="BV3" s="1756"/>
      <c r="BW3" s="1756"/>
      <c r="BX3" s="1756"/>
      <c r="BY3" s="1757"/>
      <c r="BZ3" s="1617"/>
      <c r="CA3" s="1613"/>
      <c r="CB3" s="1613"/>
      <c r="CC3" s="1613"/>
      <c r="CD3" s="1613"/>
      <c r="CE3" s="1613"/>
      <c r="CF3" s="1613"/>
      <c r="CG3" s="1613"/>
      <c r="CH3" s="1613"/>
      <c r="CI3" s="1613"/>
      <c r="CJ3" s="1613"/>
      <c r="CK3" s="1613"/>
      <c r="CL3" s="1613"/>
      <c r="CM3" s="1613"/>
      <c r="CN3" s="1622"/>
      <c r="CO3" s="1755" t="s">
        <v>209</v>
      </c>
      <c r="CP3" s="1756"/>
      <c r="CQ3" s="1756"/>
      <c r="CR3" s="1756"/>
      <c r="CS3" s="1756"/>
      <c r="CT3" s="1756"/>
      <c r="CU3" s="1756"/>
      <c r="CV3" s="1756"/>
      <c r="CW3" s="1756"/>
      <c r="CX3" s="1756"/>
      <c r="CY3" s="1756"/>
      <c r="CZ3" s="1756"/>
      <c r="DA3" s="1756"/>
      <c r="DB3" s="1757"/>
      <c r="DC3" s="1617"/>
      <c r="DD3" s="1613"/>
      <c r="DE3" s="1613"/>
      <c r="DF3" s="1613"/>
      <c r="DG3" s="1613"/>
      <c r="DH3" s="1613"/>
      <c r="DI3" s="1613"/>
      <c r="DJ3" s="1613"/>
      <c r="DK3" s="1613"/>
      <c r="DL3" s="1613"/>
      <c r="DM3" s="1613"/>
      <c r="DN3" s="1613"/>
      <c r="DO3" s="1613"/>
      <c r="DP3" s="1613"/>
      <c r="DQ3" s="1622"/>
      <c r="DR3" s="1755" t="s">
        <v>210</v>
      </c>
      <c r="DS3" s="1756"/>
      <c r="DT3" s="1756"/>
      <c r="DU3" s="1756"/>
      <c r="DV3" s="1756"/>
      <c r="DW3" s="1756"/>
      <c r="DX3" s="1756"/>
      <c r="DY3" s="1756"/>
      <c r="DZ3" s="1756"/>
      <c r="EA3" s="1756"/>
      <c r="EB3" s="1756"/>
      <c r="EC3" s="1756"/>
      <c r="ED3" s="1756"/>
      <c r="EE3" s="1757"/>
      <c r="EF3" s="1617"/>
      <c r="EG3" s="1613"/>
      <c r="EH3" s="1613"/>
      <c r="EI3" s="1613"/>
      <c r="EJ3" s="1613"/>
      <c r="EK3" s="1613"/>
      <c r="EL3" s="1613"/>
      <c r="EM3" s="1613"/>
      <c r="EN3" s="1613"/>
      <c r="EO3" s="1613"/>
      <c r="EP3" s="1613"/>
      <c r="EQ3" s="1622"/>
      <c r="ER3" s="1758" t="s">
        <v>211</v>
      </c>
      <c r="ES3" s="1759"/>
      <c r="ET3" s="1760"/>
      <c r="EU3" s="1645" t="s">
        <v>278</v>
      </c>
      <c r="EV3" s="965" t="s">
        <v>28</v>
      </c>
      <c r="EW3" s="965" t="s">
        <v>29</v>
      </c>
      <c r="EX3" s="965" t="s">
        <v>287</v>
      </c>
      <c r="EY3" s="965">
        <v>10</v>
      </c>
      <c r="EZ3" s="965">
        <v>11</v>
      </c>
      <c r="FA3" s="1"/>
      <c r="FB3" s="1"/>
      <c r="FC3" s="1"/>
    </row>
    <row r="4" spans="1:159" ht="16.5" customHeight="1" thickBot="1">
      <c r="A4" s="495">
        <v>1</v>
      </c>
      <c r="B4" s="1439" t="s">
        <v>5</v>
      </c>
      <c r="C4" s="1464">
        <f t="shared" ref="C4:C35" si="0">FF4</f>
        <v>0</v>
      </c>
      <c r="D4" s="1465"/>
      <c r="E4" s="1466"/>
      <c r="F4" s="1583"/>
      <c r="G4" s="1408"/>
      <c r="H4" s="1409"/>
      <c r="I4" s="1408"/>
      <c r="J4" s="1409"/>
      <c r="K4" s="1408"/>
      <c r="L4" s="1410"/>
      <c r="M4" s="1408"/>
      <c r="N4" s="1409"/>
      <c r="O4" s="1408"/>
      <c r="P4" s="1409"/>
      <c r="Q4" s="1408"/>
      <c r="R4" s="1409"/>
      <c r="S4" s="1662"/>
      <c r="T4" s="1629"/>
      <c r="U4" s="1614"/>
      <c r="V4" s="1635"/>
      <c r="W4" s="1614"/>
      <c r="X4" s="1635"/>
      <c r="Y4" s="1614"/>
      <c r="Z4" s="1635"/>
      <c r="AA4" s="1614"/>
      <c r="AB4" s="1635"/>
      <c r="AC4" s="1614"/>
      <c r="AD4" s="1635"/>
      <c r="AE4" s="1614"/>
      <c r="AF4" s="1635"/>
      <c r="AG4" s="1614"/>
      <c r="AH4" s="1623"/>
      <c r="AI4" s="1583">
        <v>11</v>
      </c>
      <c r="AJ4" s="1408">
        <v>24</v>
      </c>
      <c r="AK4" s="1409"/>
      <c r="AL4" s="1408"/>
      <c r="AM4" s="1409"/>
      <c r="AN4" s="1408"/>
      <c r="AO4" s="1410"/>
      <c r="AP4" s="1408"/>
      <c r="AQ4" s="1409" t="s">
        <v>149</v>
      </c>
      <c r="AR4" s="1408">
        <v>34</v>
      </c>
      <c r="AS4" s="1409" t="s">
        <v>145</v>
      </c>
      <c r="AT4" s="1408">
        <v>21</v>
      </c>
      <c r="AU4" s="1409"/>
      <c r="AV4" s="1584"/>
      <c r="AW4" s="1629"/>
      <c r="AX4" s="1614"/>
      <c r="AY4" s="1635"/>
      <c r="AZ4" s="1614"/>
      <c r="BA4" s="1635"/>
      <c r="BB4" s="1614"/>
      <c r="BC4" s="1635"/>
      <c r="BD4" s="1614"/>
      <c r="BE4" s="1635"/>
      <c r="BF4" s="1614"/>
      <c r="BG4" s="1635"/>
      <c r="BH4" s="1614"/>
      <c r="BI4" s="1635"/>
      <c r="BJ4" s="1614"/>
      <c r="BK4" s="1623"/>
      <c r="BL4" s="1583">
        <v>11</v>
      </c>
      <c r="BM4" s="1408">
        <v>24</v>
      </c>
      <c r="BN4" s="1409"/>
      <c r="BO4" s="1408"/>
      <c r="BP4" s="1409" t="s">
        <v>284</v>
      </c>
      <c r="BQ4" s="1408"/>
      <c r="BR4" s="1410"/>
      <c r="BS4" s="1408"/>
      <c r="BT4" s="1409"/>
      <c r="BU4" s="1408"/>
      <c r="BV4" s="1409"/>
      <c r="BW4" s="1408"/>
      <c r="BX4" s="1409"/>
      <c r="BY4" s="1584"/>
      <c r="BZ4" s="1629"/>
      <c r="CA4" s="1614"/>
      <c r="CB4" s="1635"/>
      <c r="CC4" s="1614"/>
      <c r="CD4" s="1635"/>
      <c r="CE4" s="1614"/>
      <c r="CF4" s="1635"/>
      <c r="CG4" s="1614"/>
      <c r="CH4" s="1635"/>
      <c r="CI4" s="1614"/>
      <c r="CJ4" s="1635"/>
      <c r="CK4" s="1614"/>
      <c r="CL4" s="1635"/>
      <c r="CM4" s="1614"/>
      <c r="CN4" s="1623"/>
      <c r="CO4" s="1583"/>
      <c r="CP4" s="1408"/>
      <c r="CQ4" s="1409"/>
      <c r="CR4" s="1408"/>
      <c r="CS4" s="1409"/>
      <c r="CT4" s="1408"/>
      <c r="CU4" s="1410"/>
      <c r="CV4" s="1408"/>
      <c r="CW4" s="1409"/>
      <c r="CX4" s="1408"/>
      <c r="CY4" s="1409"/>
      <c r="CZ4" s="1408"/>
      <c r="DA4" s="1409"/>
      <c r="DB4" s="1584"/>
      <c r="DC4" s="1629"/>
      <c r="DD4" s="1614"/>
      <c r="DE4" s="1635"/>
      <c r="DF4" s="1614"/>
      <c r="DG4" s="1635"/>
      <c r="DH4" s="1614"/>
      <c r="DI4" s="1635"/>
      <c r="DJ4" s="1614"/>
      <c r="DK4" s="1635"/>
      <c r="DL4" s="1614"/>
      <c r="DM4" s="1635"/>
      <c r="DN4" s="1614"/>
      <c r="DO4" s="1635"/>
      <c r="DP4" s="1614"/>
      <c r="DQ4" s="1623"/>
      <c r="DR4" s="1583"/>
      <c r="DS4" s="1408"/>
      <c r="DT4" s="1409"/>
      <c r="DU4" s="1408"/>
      <c r="DV4" s="1409"/>
      <c r="DW4" s="1408"/>
      <c r="DX4" s="1410"/>
      <c r="DY4" s="1408"/>
      <c r="DZ4" s="1409"/>
      <c r="EA4" s="1408"/>
      <c r="EB4" s="1409"/>
      <c r="EC4" s="1408"/>
      <c r="ED4" s="1409">
        <v>11</v>
      </c>
      <c r="EE4" s="1584">
        <v>23</v>
      </c>
      <c r="EF4" s="1629"/>
      <c r="EG4" s="1614"/>
      <c r="EH4" s="1635"/>
      <c r="EI4" s="1614"/>
      <c r="EJ4" s="1635"/>
      <c r="EK4" s="1614"/>
      <c r="EL4" s="1635"/>
      <c r="EM4" s="1614"/>
      <c r="EN4" s="1635"/>
      <c r="EO4" s="1614"/>
      <c r="EP4" s="1635"/>
      <c r="EQ4" s="1623"/>
      <c r="ER4" s="1647"/>
      <c r="ES4" s="1614"/>
      <c r="ET4" s="1648"/>
      <c r="EU4" s="71">
        <f>COUNTIF(F4:DU4,"8В")</f>
        <v>0</v>
      </c>
      <c r="EV4" s="1">
        <f>COUNTIF(F4:DU4,"9А")</f>
        <v>1</v>
      </c>
      <c r="EW4" s="1">
        <f>COUNTIF(F4:DU4,"9Б")</f>
        <v>1</v>
      </c>
      <c r="EX4" s="1">
        <f>COUNTIF(F4:DU4,"9В")</f>
        <v>1</v>
      </c>
      <c r="EY4" s="1">
        <f>COUNTIF(F4:DU4,"10")</f>
        <v>0</v>
      </c>
      <c r="EZ4" s="1">
        <f>COUNTIF(F4:DU4,"11")</f>
        <v>2</v>
      </c>
      <c r="FA4" s="1">
        <f>SUM(DW4:EZ4)</f>
        <v>39</v>
      </c>
      <c r="FB4" s="1">
        <f>FC4-FA4</f>
        <v>-33</v>
      </c>
      <c r="FC4" s="1">
        <v>6</v>
      </c>
    </row>
    <row r="5" spans="1:159" ht="16.5" customHeight="1" thickBot="1">
      <c r="A5" s="495">
        <v>2</v>
      </c>
      <c r="B5" s="1416" t="s">
        <v>197</v>
      </c>
      <c r="C5" s="1464">
        <f t="shared" si="0"/>
        <v>0</v>
      </c>
      <c r="D5" s="1467"/>
      <c r="E5" s="1468"/>
      <c r="F5" s="1585"/>
      <c r="G5" s="1411"/>
      <c r="H5" s="1412"/>
      <c r="I5" s="1411"/>
      <c r="J5" s="1412"/>
      <c r="K5" s="1411"/>
      <c r="L5" s="1413"/>
      <c r="M5" s="1411"/>
      <c r="N5" s="1412"/>
      <c r="O5" s="1411"/>
      <c r="P5" s="1412" t="s">
        <v>150</v>
      </c>
      <c r="Q5" s="1411">
        <v>22</v>
      </c>
      <c r="R5" s="1412"/>
      <c r="S5" s="1663"/>
      <c r="T5" s="1629"/>
      <c r="U5" s="1614"/>
      <c r="V5" s="1635"/>
      <c r="W5" s="1614"/>
      <c r="X5" s="1635"/>
      <c r="Y5" s="1614"/>
      <c r="Z5" s="1635"/>
      <c r="AA5" s="1614"/>
      <c r="AB5" s="1635"/>
      <c r="AC5" s="1614"/>
      <c r="AD5" s="1635"/>
      <c r="AE5" s="1614"/>
      <c r="AF5" s="1635"/>
      <c r="AG5" s="1614"/>
      <c r="AH5" s="1623"/>
      <c r="AI5" s="1585"/>
      <c r="AJ5" s="1411"/>
      <c r="AK5" s="1412"/>
      <c r="AL5" s="1411"/>
      <c r="AM5" s="1412" t="s">
        <v>147</v>
      </c>
      <c r="AN5" s="1411">
        <v>3</v>
      </c>
      <c r="AO5" s="1413" t="s">
        <v>41</v>
      </c>
      <c r="AP5" s="1411">
        <v>4</v>
      </c>
      <c r="AQ5" s="1412" t="s">
        <v>149</v>
      </c>
      <c r="AR5" s="1411">
        <v>16</v>
      </c>
      <c r="AS5" s="1412" t="s">
        <v>145</v>
      </c>
      <c r="AT5" s="1411">
        <v>21</v>
      </c>
      <c r="AU5" s="1412"/>
      <c r="AV5" s="1586"/>
      <c r="AW5" s="1629"/>
      <c r="AX5" s="1614"/>
      <c r="AY5" s="1635"/>
      <c r="AZ5" s="1614"/>
      <c r="BA5" s="1635"/>
      <c r="BB5" s="1614"/>
      <c r="BC5" s="1635"/>
      <c r="BD5" s="1614"/>
      <c r="BE5" s="1635"/>
      <c r="BF5" s="1614"/>
      <c r="BG5" s="1635"/>
      <c r="BH5" s="1614"/>
      <c r="BI5" s="1635"/>
      <c r="BJ5" s="1614"/>
      <c r="BK5" s="1623"/>
      <c r="BL5" s="1585"/>
      <c r="BM5" s="1411"/>
      <c r="BN5" s="1412"/>
      <c r="BO5" s="1411"/>
      <c r="BP5" s="1412" t="s">
        <v>284</v>
      </c>
      <c r="BQ5" s="1411">
        <v>16</v>
      </c>
      <c r="BR5" s="1413"/>
      <c r="BS5" s="1411"/>
      <c r="BT5" s="1412"/>
      <c r="BU5" s="1411"/>
      <c r="BV5" s="1412"/>
      <c r="BW5" s="1411"/>
      <c r="BX5" s="1412"/>
      <c r="BY5" s="1586"/>
      <c r="BZ5" s="1629"/>
      <c r="CA5" s="1614"/>
      <c r="CB5" s="1635"/>
      <c r="CC5" s="1614"/>
      <c r="CD5" s="1635"/>
      <c r="CE5" s="1614"/>
      <c r="CF5" s="1635"/>
      <c r="CG5" s="1614"/>
      <c r="CH5" s="1635"/>
      <c r="CI5" s="1614"/>
      <c r="CJ5" s="1635"/>
      <c r="CK5" s="1614"/>
      <c r="CL5" s="1635"/>
      <c r="CM5" s="1614"/>
      <c r="CN5" s="1623"/>
      <c r="CO5" s="1585"/>
      <c r="CP5" s="1411"/>
      <c r="CQ5" s="1412"/>
      <c r="CR5" s="1411"/>
      <c r="CS5" s="1412" t="s">
        <v>147</v>
      </c>
      <c r="CT5" s="1411">
        <v>20</v>
      </c>
      <c r="CU5" s="1413" t="s">
        <v>41</v>
      </c>
      <c r="CV5" s="1411">
        <v>4</v>
      </c>
      <c r="CW5" s="1412"/>
      <c r="CX5" s="1411"/>
      <c r="CY5" s="1412"/>
      <c r="CZ5" s="1411"/>
      <c r="DA5" s="1412"/>
      <c r="DB5" s="1586"/>
      <c r="DC5" s="1629"/>
      <c r="DD5" s="1614"/>
      <c r="DE5" s="1635"/>
      <c r="DF5" s="1614"/>
      <c r="DG5" s="1635"/>
      <c r="DH5" s="1614"/>
      <c r="DI5" s="1635"/>
      <c r="DJ5" s="1614"/>
      <c r="DK5" s="1635"/>
      <c r="DL5" s="1614"/>
      <c r="DM5" s="1635"/>
      <c r="DN5" s="1614"/>
      <c r="DO5" s="1635"/>
      <c r="DP5" s="1614"/>
      <c r="DQ5" s="1623"/>
      <c r="DR5" s="1585"/>
      <c r="DS5" s="1411"/>
      <c r="DT5" s="1412"/>
      <c r="DU5" s="1411"/>
      <c r="DV5" s="1412"/>
      <c r="DW5" s="1411"/>
      <c r="DX5" s="1413"/>
      <c r="DY5" s="1411"/>
      <c r="DZ5" s="1412"/>
      <c r="EA5" s="1411"/>
      <c r="EB5" s="1412"/>
      <c r="EC5" s="1411"/>
      <c r="ED5" s="1412"/>
      <c r="EE5" s="1586"/>
      <c r="EF5" s="1629"/>
      <c r="EG5" s="1614"/>
      <c r="EH5" s="1635"/>
      <c r="EI5" s="1614"/>
      <c r="EJ5" s="1635"/>
      <c r="EK5" s="1614"/>
      <c r="EL5" s="1635"/>
      <c r="EM5" s="1614"/>
      <c r="EN5" s="1635"/>
      <c r="EO5" s="1614"/>
      <c r="EP5" s="1635"/>
      <c r="EQ5" s="1623"/>
      <c r="ER5" s="1647"/>
      <c r="ES5" s="1614"/>
      <c r="ET5" s="1648"/>
      <c r="EU5" s="71">
        <f>COUNTIF(F5:DU5,"8В")</f>
        <v>0</v>
      </c>
      <c r="EV5" s="1">
        <f>COUNTIF(F5:DU5,"9А")</f>
        <v>1</v>
      </c>
      <c r="EW5" s="1">
        <f>COUNTIF(F5:DU5,"9Б")</f>
        <v>1</v>
      </c>
      <c r="EX5" s="1">
        <f>COUNTIF(F5:DU5,"9В")</f>
        <v>1</v>
      </c>
      <c r="EY5" s="1">
        <f>COUNTIF(F5:DU5,"10")</f>
        <v>0</v>
      </c>
      <c r="EZ5" s="1">
        <f>COUNTIF(F5:DU5,"11")</f>
        <v>0</v>
      </c>
      <c r="FA5" s="1">
        <f t="shared" ref="FA5:FA35" si="1">SUM(DW5:EZ5)</f>
        <v>3</v>
      </c>
      <c r="FB5" s="1">
        <f t="shared" ref="FB5:FB35" si="2">FC5-FA5</f>
        <v>5</v>
      </c>
      <c r="FC5" s="1">
        <v>8</v>
      </c>
    </row>
    <row r="6" spans="1:159" s="1293" customFormat="1" ht="16.5" customHeight="1" thickBot="1">
      <c r="A6" s="495">
        <v>3</v>
      </c>
      <c r="B6" s="1432" t="s">
        <v>42</v>
      </c>
      <c r="C6" s="1464"/>
      <c r="D6" s="1467"/>
      <c r="E6" s="1468"/>
      <c r="F6" s="1587"/>
      <c r="G6" s="1421"/>
      <c r="H6" s="1422"/>
      <c r="I6" s="1421"/>
      <c r="J6" s="1422"/>
      <c r="K6" s="1421"/>
      <c r="L6" s="1423"/>
      <c r="M6" s="1421"/>
      <c r="N6" s="1422"/>
      <c r="O6" s="1421"/>
      <c r="P6" s="1422" t="s">
        <v>280</v>
      </c>
      <c r="Q6" s="1421"/>
      <c r="R6" s="1422"/>
      <c r="S6" s="1664"/>
      <c r="T6" s="1629"/>
      <c r="U6" s="1614"/>
      <c r="V6" s="1635"/>
      <c r="W6" s="1614"/>
      <c r="X6" s="1635"/>
      <c r="Y6" s="1614"/>
      <c r="Z6" s="1635"/>
      <c r="AA6" s="1614"/>
      <c r="AB6" s="1635"/>
      <c r="AC6" s="1614"/>
      <c r="AD6" s="1635"/>
      <c r="AE6" s="1614"/>
      <c r="AF6" s="1635"/>
      <c r="AG6" s="1614"/>
      <c r="AH6" s="1623"/>
      <c r="AI6" s="1587"/>
      <c r="AJ6" s="1421"/>
      <c r="AK6" s="1422"/>
      <c r="AL6" s="1421"/>
      <c r="AM6" s="1422"/>
      <c r="AN6" s="1421"/>
      <c r="AO6" s="1423"/>
      <c r="AP6" s="1421"/>
      <c r="AQ6" s="1422"/>
      <c r="AR6" s="1421"/>
      <c r="AS6" s="1422"/>
      <c r="AT6" s="1421"/>
      <c r="AU6" s="1422"/>
      <c r="AV6" s="1588"/>
      <c r="AW6" s="1629"/>
      <c r="AX6" s="1614"/>
      <c r="AY6" s="1635"/>
      <c r="AZ6" s="1614"/>
      <c r="BA6" s="1635"/>
      <c r="BB6" s="1614"/>
      <c r="BC6" s="1635"/>
      <c r="BD6" s="1614"/>
      <c r="BE6" s="1635"/>
      <c r="BF6" s="1614"/>
      <c r="BG6" s="1635"/>
      <c r="BH6" s="1614"/>
      <c r="BI6" s="1635"/>
      <c r="BJ6" s="1614"/>
      <c r="BK6" s="1623"/>
      <c r="BL6" s="1587"/>
      <c r="BM6" s="1421"/>
      <c r="BN6" s="1422"/>
      <c r="BO6" s="1421"/>
      <c r="BP6" s="1422"/>
      <c r="BQ6" s="1421"/>
      <c r="BR6" s="1423"/>
      <c r="BS6" s="1421"/>
      <c r="BT6" s="1422"/>
      <c r="BU6" s="1421"/>
      <c r="BV6" s="1422"/>
      <c r="BW6" s="1421"/>
      <c r="BX6" s="1422"/>
      <c r="BY6" s="1588"/>
      <c r="BZ6" s="1629"/>
      <c r="CA6" s="1614"/>
      <c r="CB6" s="1635"/>
      <c r="CC6" s="1614"/>
      <c r="CD6" s="1635"/>
      <c r="CE6" s="1614"/>
      <c r="CF6" s="1635"/>
      <c r="CG6" s="1614"/>
      <c r="CH6" s="1635"/>
      <c r="CI6" s="1614"/>
      <c r="CJ6" s="1635"/>
      <c r="CK6" s="1614"/>
      <c r="CL6" s="1635"/>
      <c r="CM6" s="1614"/>
      <c r="CN6" s="1623"/>
      <c r="CO6" s="1587"/>
      <c r="CP6" s="1421"/>
      <c r="CQ6" s="1422"/>
      <c r="CR6" s="1421"/>
      <c r="CS6" s="1422"/>
      <c r="CT6" s="1421"/>
      <c r="CU6" s="1423"/>
      <c r="CV6" s="1421"/>
      <c r="CW6" s="1422"/>
      <c r="CX6" s="1421"/>
      <c r="CY6" s="1422"/>
      <c r="CZ6" s="1421"/>
      <c r="DA6" s="1422"/>
      <c r="DB6" s="1588"/>
      <c r="DC6" s="1629"/>
      <c r="DD6" s="1614"/>
      <c r="DE6" s="1635"/>
      <c r="DF6" s="1614"/>
      <c r="DG6" s="1635"/>
      <c r="DH6" s="1614"/>
      <c r="DI6" s="1635"/>
      <c r="DJ6" s="1614"/>
      <c r="DK6" s="1635"/>
      <c r="DL6" s="1614"/>
      <c r="DM6" s="1635"/>
      <c r="DN6" s="1614"/>
      <c r="DO6" s="1635"/>
      <c r="DP6" s="1614"/>
      <c r="DQ6" s="1623"/>
      <c r="DR6" s="1587"/>
      <c r="DS6" s="1421"/>
      <c r="DT6" s="1422"/>
      <c r="DU6" s="1421"/>
      <c r="DV6" s="1422"/>
      <c r="DW6" s="1421"/>
      <c r="DX6" s="1423"/>
      <c r="DY6" s="1421"/>
      <c r="DZ6" s="1422"/>
      <c r="EA6" s="1421"/>
      <c r="EB6" s="1422"/>
      <c r="EC6" s="1421"/>
      <c r="ED6" s="1422"/>
      <c r="EE6" s="1588"/>
      <c r="EF6" s="1629"/>
      <c r="EG6" s="1614"/>
      <c r="EH6" s="1635"/>
      <c r="EI6" s="1614"/>
      <c r="EJ6" s="1635"/>
      <c r="EK6" s="1614"/>
      <c r="EL6" s="1635"/>
      <c r="EM6" s="1614"/>
      <c r="EN6" s="1635"/>
      <c r="EO6" s="1614"/>
      <c r="EP6" s="1635"/>
      <c r="EQ6" s="1623"/>
      <c r="ER6" s="1647"/>
      <c r="ES6" s="1614"/>
      <c r="ET6" s="1648"/>
      <c r="EU6" s="71"/>
      <c r="EV6" s="1"/>
      <c r="EW6" s="1"/>
      <c r="EX6" s="1"/>
      <c r="EY6" s="1"/>
      <c r="EZ6" s="1"/>
      <c r="FA6" s="1"/>
      <c r="FB6" s="1"/>
      <c r="FC6" s="1"/>
    </row>
    <row r="7" spans="1:159" ht="16.5" customHeight="1" thickBot="1">
      <c r="A7" s="495">
        <v>4</v>
      </c>
      <c r="B7" s="1435" t="s">
        <v>43</v>
      </c>
      <c r="C7" s="1464">
        <f t="shared" si="0"/>
        <v>0</v>
      </c>
      <c r="D7" s="1467"/>
      <c r="E7" s="1469"/>
      <c r="F7" s="1589"/>
      <c r="G7" s="1414"/>
      <c r="H7" s="1415" t="s">
        <v>148</v>
      </c>
      <c r="I7" s="1414">
        <v>23</v>
      </c>
      <c r="J7" s="1415" t="s">
        <v>151</v>
      </c>
      <c r="K7" s="1414">
        <v>23</v>
      </c>
      <c r="L7" s="1415"/>
      <c r="M7" s="1414"/>
      <c r="N7" s="1415"/>
      <c r="O7" s="1414"/>
      <c r="P7" s="1415"/>
      <c r="Q7" s="1414"/>
      <c r="R7" s="1415"/>
      <c r="S7" s="1665"/>
      <c r="T7" s="1629"/>
      <c r="U7" s="1614"/>
      <c r="V7" s="1635"/>
      <c r="W7" s="1614"/>
      <c r="X7" s="1635"/>
      <c r="Y7" s="1614"/>
      <c r="Z7" s="1635"/>
      <c r="AA7" s="1614"/>
      <c r="AB7" s="1635"/>
      <c r="AC7" s="1614"/>
      <c r="AD7" s="1635"/>
      <c r="AE7" s="1614"/>
      <c r="AF7" s="1635"/>
      <c r="AG7" s="1614"/>
      <c r="AH7" s="1623"/>
      <c r="AI7" s="1589"/>
      <c r="AJ7" s="1414"/>
      <c r="AK7" s="1415"/>
      <c r="AL7" s="1414"/>
      <c r="AM7" s="1415"/>
      <c r="AN7" s="1414"/>
      <c r="AO7" s="1415"/>
      <c r="AP7" s="1414"/>
      <c r="AQ7" s="1415"/>
      <c r="AR7" s="1414"/>
      <c r="AS7" s="1415"/>
      <c r="AT7" s="1414"/>
      <c r="AU7" s="1415"/>
      <c r="AV7" s="1590"/>
      <c r="AW7" s="1629"/>
      <c r="AX7" s="1614"/>
      <c r="AY7" s="1635"/>
      <c r="AZ7" s="1614"/>
      <c r="BA7" s="1635"/>
      <c r="BB7" s="1614"/>
      <c r="BC7" s="1635"/>
      <c r="BD7" s="1614"/>
      <c r="BE7" s="1635"/>
      <c r="BF7" s="1614"/>
      <c r="BG7" s="1635"/>
      <c r="BH7" s="1614"/>
      <c r="BI7" s="1635"/>
      <c r="BJ7" s="1614"/>
      <c r="BK7" s="1623"/>
      <c r="BL7" s="1589" t="s">
        <v>149</v>
      </c>
      <c r="BM7" s="1414">
        <v>22</v>
      </c>
      <c r="BN7" s="1415"/>
      <c r="BO7" s="1414"/>
      <c r="BP7" s="1415"/>
      <c r="BQ7" s="1414"/>
      <c r="BR7" s="1415"/>
      <c r="BS7" s="1414"/>
      <c r="BT7" s="1415"/>
      <c r="BU7" s="1414"/>
      <c r="BV7" s="1415"/>
      <c r="BW7" s="1414"/>
      <c r="BX7" s="1415"/>
      <c r="BY7" s="1590"/>
      <c r="BZ7" s="1629"/>
      <c r="CA7" s="1614"/>
      <c r="CB7" s="1635"/>
      <c r="CC7" s="1614"/>
      <c r="CD7" s="1635"/>
      <c r="CE7" s="1614"/>
      <c r="CF7" s="1635"/>
      <c r="CG7" s="1614"/>
      <c r="CH7" s="1635"/>
      <c r="CI7" s="1614"/>
      <c r="CJ7" s="1635"/>
      <c r="CK7" s="1614"/>
      <c r="CL7" s="1635"/>
      <c r="CM7" s="1614"/>
      <c r="CN7" s="1623"/>
      <c r="CO7" s="1589">
        <v>11</v>
      </c>
      <c r="CP7" s="1414">
        <v>1</v>
      </c>
      <c r="CQ7" s="1415"/>
      <c r="CR7" s="1414"/>
      <c r="CS7" s="1415"/>
      <c r="CT7" s="1414"/>
      <c r="CU7" s="1415"/>
      <c r="CV7" s="1414"/>
      <c r="CW7" s="1415"/>
      <c r="CX7" s="1414"/>
      <c r="CY7" s="1415"/>
      <c r="CZ7" s="1414"/>
      <c r="DA7" s="1415"/>
      <c r="DB7" s="1590"/>
      <c r="DC7" s="1629"/>
      <c r="DD7" s="1614"/>
      <c r="DE7" s="1635"/>
      <c r="DF7" s="1614"/>
      <c r="DG7" s="1635"/>
      <c r="DH7" s="1614"/>
      <c r="DI7" s="1635"/>
      <c r="DJ7" s="1614"/>
      <c r="DK7" s="1635"/>
      <c r="DL7" s="1614"/>
      <c r="DM7" s="1635"/>
      <c r="DN7" s="1614"/>
      <c r="DO7" s="1635"/>
      <c r="DP7" s="1614"/>
      <c r="DQ7" s="1623"/>
      <c r="DR7" s="1589" t="s">
        <v>145</v>
      </c>
      <c r="DS7" s="1414">
        <v>1</v>
      </c>
      <c r="DT7" s="1415">
        <v>10</v>
      </c>
      <c r="DU7" s="1414">
        <v>1</v>
      </c>
      <c r="DV7" s="1415"/>
      <c r="DW7" s="1414"/>
      <c r="DX7" s="1415"/>
      <c r="DY7" s="1414"/>
      <c r="DZ7" s="1415" t="s">
        <v>284</v>
      </c>
      <c r="EA7" s="1414">
        <v>1</v>
      </c>
      <c r="EB7" s="1415"/>
      <c r="EC7" s="1414"/>
      <c r="ED7" s="1415"/>
      <c r="EE7" s="1590"/>
      <c r="EF7" s="1629"/>
      <c r="EG7" s="1614"/>
      <c r="EH7" s="1635"/>
      <c r="EI7" s="1614"/>
      <c r="EJ7" s="1635"/>
      <c r="EK7" s="1614"/>
      <c r="EL7" s="1635"/>
      <c r="EM7" s="1614"/>
      <c r="EN7" s="1635"/>
      <c r="EO7" s="1614"/>
      <c r="EP7" s="1635"/>
      <c r="EQ7" s="1623"/>
      <c r="ER7" s="1647"/>
      <c r="ES7" s="1614"/>
      <c r="ET7" s="1648"/>
      <c r="EU7" s="71">
        <f t="shared" ref="EU7:EU27" si="3">COUNTIF(F7:DU7,"8В")</f>
        <v>0</v>
      </c>
      <c r="EV7" s="1">
        <f t="shared" ref="EV7:EV27" si="4">COUNTIF(F7:DU7,"9А")</f>
        <v>1</v>
      </c>
      <c r="EW7" s="1">
        <f t="shared" ref="EW7:EW27" si="5">COUNTIF(F7:DU7,"9Б")</f>
        <v>1</v>
      </c>
      <c r="EX7" s="1">
        <f t="shared" ref="EX7:EX27" si="6">COUNTIF(F7:DU7,"9В")</f>
        <v>0</v>
      </c>
      <c r="EY7" s="1">
        <f t="shared" ref="EY7:EY27" si="7">COUNTIF(F7:DU7,"10")</f>
        <v>1</v>
      </c>
      <c r="EZ7" s="1">
        <f t="shared" ref="EZ7:EZ27" si="8">COUNTIF(F7:DU7,"11")</f>
        <v>1</v>
      </c>
      <c r="FA7" s="1">
        <f t="shared" si="1"/>
        <v>5</v>
      </c>
      <c r="FB7" s="1">
        <f t="shared" si="2"/>
        <v>0</v>
      </c>
      <c r="FC7" s="1">
        <v>5</v>
      </c>
    </row>
    <row r="8" spans="1:159" ht="16.5" customHeight="1" thickBot="1">
      <c r="A8" s="495">
        <v>5</v>
      </c>
      <c r="B8" s="1439" t="s">
        <v>38</v>
      </c>
      <c r="C8" s="1464">
        <f t="shared" si="0"/>
        <v>0</v>
      </c>
      <c r="D8" s="1467"/>
      <c r="E8" s="1470"/>
      <c r="F8" s="1591" t="s">
        <v>145</v>
      </c>
      <c r="G8" s="1408">
        <v>2</v>
      </c>
      <c r="H8" s="1410" t="s">
        <v>146</v>
      </c>
      <c r="I8" s="1408">
        <v>2</v>
      </c>
      <c r="J8" s="1409" t="s">
        <v>284</v>
      </c>
      <c r="K8" s="1408">
        <v>2</v>
      </c>
      <c r="L8" s="1409"/>
      <c r="M8" s="1408"/>
      <c r="N8" s="1410" t="s">
        <v>279</v>
      </c>
      <c r="O8" s="1408">
        <v>2</v>
      </c>
      <c r="P8" s="1410">
        <v>10</v>
      </c>
      <c r="Q8" s="1408">
        <v>2</v>
      </c>
      <c r="R8" s="1409" t="s">
        <v>280</v>
      </c>
      <c r="S8" s="1662"/>
      <c r="T8" s="1635"/>
      <c r="U8" s="1614"/>
      <c r="V8" s="1635"/>
      <c r="W8" s="1614"/>
      <c r="X8" s="1635"/>
      <c r="Y8" s="1614"/>
      <c r="Z8" s="1635"/>
      <c r="AA8" s="1614"/>
      <c r="AB8" s="1635"/>
      <c r="AC8" s="1614"/>
      <c r="AD8" s="1635"/>
      <c r="AE8" s="1614"/>
      <c r="AF8" s="1635"/>
      <c r="AG8" s="1614"/>
      <c r="AH8" s="1623"/>
      <c r="AI8" s="1591" t="s">
        <v>146</v>
      </c>
      <c r="AJ8" s="1408">
        <v>2</v>
      </c>
      <c r="AK8" s="1410" t="s">
        <v>146</v>
      </c>
      <c r="AL8" s="1408">
        <v>2</v>
      </c>
      <c r="AM8" s="1409">
        <v>10</v>
      </c>
      <c r="AN8" s="1408">
        <v>2</v>
      </c>
      <c r="AO8" s="1409" t="s">
        <v>145</v>
      </c>
      <c r="AP8" s="1408">
        <v>2</v>
      </c>
      <c r="AQ8" s="1410" t="s">
        <v>279</v>
      </c>
      <c r="AR8" s="1408">
        <v>2</v>
      </c>
      <c r="AS8" s="1410">
        <v>10</v>
      </c>
      <c r="AT8" s="1408">
        <v>2</v>
      </c>
      <c r="AU8" s="1687" t="s">
        <v>146</v>
      </c>
      <c r="AV8" s="1688"/>
      <c r="AW8" s="1629"/>
      <c r="AX8" s="1614"/>
      <c r="AZ8" s="1614"/>
      <c r="BA8" s="1639"/>
      <c r="BB8" s="1614"/>
      <c r="BD8" s="1614"/>
      <c r="BE8" s="1635"/>
      <c r="BF8" s="1614"/>
      <c r="BG8" s="1635"/>
      <c r="BH8" s="1614"/>
      <c r="BI8" s="1635"/>
      <c r="BJ8" s="1614"/>
      <c r="BK8" s="1623"/>
      <c r="BL8" s="1591"/>
      <c r="BM8" s="1408"/>
      <c r="BN8" s="1410" t="s">
        <v>279</v>
      </c>
      <c r="BO8" s="1408">
        <v>2</v>
      </c>
      <c r="BP8" s="1409">
        <v>10</v>
      </c>
      <c r="BQ8" s="1408">
        <v>2</v>
      </c>
      <c r="BR8" s="1409" t="s">
        <v>284</v>
      </c>
      <c r="BS8" s="1408">
        <v>2</v>
      </c>
      <c r="BT8" s="1410" t="s">
        <v>146</v>
      </c>
      <c r="BU8" s="1408">
        <v>2</v>
      </c>
      <c r="BV8" s="1410" t="s">
        <v>145</v>
      </c>
      <c r="BW8" s="1408">
        <v>2</v>
      </c>
      <c r="BX8" s="1687" t="s">
        <v>145</v>
      </c>
      <c r="BY8" s="1688"/>
      <c r="BZ8" s="1629"/>
      <c r="CA8" s="1614"/>
      <c r="CB8" s="1635"/>
      <c r="CC8" s="1614"/>
      <c r="CD8" s="1635"/>
      <c r="CE8" s="1614"/>
      <c r="CF8" s="1635"/>
      <c r="CG8" s="1614"/>
      <c r="CH8" s="1635"/>
      <c r="CI8" s="1614"/>
      <c r="CJ8" s="1635"/>
      <c r="CK8" s="1614"/>
      <c r="CL8" s="1635"/>
      <c r="CM8" s="1614"/>
      <c r="CN8" s="1623"/>
      <c r="CO8" s="1591" t="s">
        <v>146</v>
      </c>
      <c r="CP8" s="1408">
        <v>2</v>
      </c>
      <c r="CQ8" s="1410" t="s">
        <v>284</v>
      </c>
      <c r="CR8" s="1408">
        <v>2</v>
      </c>
      <c r="CS8" s="1409" t="s">
        <v>279</v>
      </c>
      <c r="CT8" s="1408">
        <v>2</v>
      </c>
      <c r="CU8" s="1409" t="s">
        <v>145</v>
      </c>
      <c r="CV8" s="1408">
        <v>2</v>
      </c>
      <c r="CW8" s="1410" t="s">
        <v>146</v>
      </c>
      <c r="CX8" s="1408">
        <v>2</v>
      </c>
      <c r="CY8" s="1410">
        <v>10</v>
      </c>
      <c r="CZ8" s="1408">
        <v>2</v>
      </c>
      <c r="DA8" s="1635">
        <v>10</v>
      </c>
      <c r="DB8" s="1584">
        <v>2</v>
      </c>
      <c r="DC8" s="1629"/>
      <c r="DD8" s="1614"/>
      <c r="DE8" s="1642" t="s">
        <v>145</v>
      </c>
      <c r="DF8" s="1614"/>
      <c r="DG8" s="1642" t="s">
        <v>284</v>
      </c>
      <c r="DH8" s="1614"/>
      <c r="DI8" s="1635"/>
      <c r="DJ8" s="1614"/>
      <c r="DK8" s="1635"/>
      <c r="DL8" s="1614"/>
      <c r="DM8" s="1635"/>
      <c r="DN8" s="1614"/>
      <c r="DO8" s="1635"/>
      <c r="DP8" s="1614"/>
      <c r="DQ8" s="1623"/>
      <c r="DR8" s="1591" t="s">
        <v>284</v>
      </c>
      <c r="DS8" s="1408">
        <v>2</v>
      </c>
      <c r="DT8" s="1410" t="s">
        <v>146</v>
      </c>
      <c r="DU8" s="1408">
        <v>2</v>
      </c>
      <c r="DV8" s="1409" t="s">
        <v>279</v>
      </c>
      <c r="DW8" s="1408">
        <v>2</v>
      </c>
      <c r="DX8" s="1409" t="s">
        <v>284</v>
      </c>
      <c r="DY8" s="1408">
        <v>2</v>
      </c>
      <c r="DZ8" s="1410" t="s">
        <v>146</v>
      </c>
      <c r="EA8" s="1408">
        <v>2</v>
      </c>
      <c r="EB8" s="1410" t="s">
        <v>145</v>
      </c>
      <c r="EC8" s="1408">
        <v>2</v>
      </c>
      <c r="ED8" s="1687" t="s">
        <v>284</v>
      </c>
      <c r="EE8" s="1688"/>
      <c r="EF8" s="1629"/>
      <c r="EG8" s="1614"/>
      <c r="EH8" s="1635"/>
      <c r="EI8" s="1614"/>
      <c r="EJ8" s="1635"/>
      <c r="EK8" s="1614"/>
      <c r="EL8" s="1635"/>
      <c r="EM8" s="1614"/>
      <c r="EN8" s="1635"/>
      <c r="EO8" s="1614"/>
      <c r="EP8" s="1635"/>
      <c r="EQ8" s="1623"/>
      <c r="ER8" s="1647"/>
      <c r="ES8" s="1614"/>
      <c r="ET8" s="1648"/>
      <c r="EU8" s="71">
        <f t="shared" si="3"/>
        <v>0</v>
      </c>
      <c r="EV8" s="1">
        <f t="shared" si="4"/>
        <v>0</v>
      </c>
      <c r="EW8" s="1">
        <f t="shared" si="5"/>
        <v>6</v>
      </c>
      <c r="EX8" s="1">
        <f t="shared" si="6"/>
        <v>5</v>
      </c>
      <c r="EY8" s="1">
        <f t="shared" si="7"/>
        <v>6</v>
      </c>
      <c r="EZ8" s="1">
        <f t="shared" si="8"/>
        <v>0</v>
      </c>
      <c r="FA8" s="1">
        <f t="shared" si="1"/>
        <v>25</v>
      </c>
      <c r="FB8" s="1">
        <f t="shared" si="2"/>
        <v>-20</v>
      </c>
      <c r="FC8" s="1">
        <v>5</v>
      </c>
    </row>
    <row r="9" spans="1:159" ht="16.5" customHeight="1" thickBot="1">
      <c r="A9" s="495">
        <v>6</v>
      </c>
      <c r="B9" s="1416" t="s">
        <v>44</v>
      </c>
      <c r="C9" s="1464">
        <f t="shared" si="0"/>
        <v>0</v>
      </c>
      <c r="D9" s="1465" t="s">
        <v>278</v>
      </c>
      <c r="E9" s="1471"/>
      <c r="F9" s="1592" t="s">
        <v>41</v>
      </c>
      <c r="G9" s="1411">
        <v>3</v>
      </c>
      <c r="H9" s="1417" t="s">
        <v>41</v>
      </c>
      <c r="I9" s="1440" t="s">
        <v>235</v>
      </c>
      <c r="J9" s="1413">
        <v>11</v>
      </c>
      <c r="K9" s="1411">
        <v>3</v>
      </c>
      <c r="L9" s="1413" t="s">
        <v>152</v>
      </c>
      <c r="M9" s="1411">
        <v>3</v>
      </c>
      <c r="N9" s="1413" t="s">
        <v>151</v>
      </c>
      <c r="O9" s="1411">
        <v>3</v>
      </c>
      <c r="P9" s="1413" t="s">
        <v>152</v>
      </c>
      <c r="Q9" s="1411">
        <v>3</v>
      </c>
      <c r="R9" s="1690" t="s">
        <v>147</v>
      </c>
      <c r="S9" s="1666"/>
      <c r="T9" s="1630"/>
      <c r="U9" s="1615"/>
      <c r="V9" s="1636"/>
      <c r="W9" s="1615"/>
      <c r="X9" s="1636"/>
      <c r="Y9" s="1615"/>
      <c r="Z9" s="1636"/>
      <c r="AA9" s="1615"/>
      <c r="AB9" s="1636"/>
      <c r="AC9" s="1615"/>
      <c r="AD9" s="1636"/>
      <c r="AE9" s="1615"/>
      <c r="AF9" s="1636"/>
      <c r="AG9" s="1615"/>
      <c r="AH9" s="1624"/>
      <c r="AI9" s="1592" t="s">
        <v>147</v>
      </c>
      <c r="AJ9" s="1411">
        <v>3</v>
      </c>
      <c r="AK9" s="1417" t="s">
        <v>230</v>
      </c>
      <c r="AL9" s="1440" t="s">
        <v>235</v>
      </c>
      <c r="AM9" s="1413"/>
      <c r="AN9" s="1411"/>
      <c r="AO9" s="1413">
        <v>11</v>
      </c>
      <c r="AP9" s="1411">
        <v>3</v>
      </c>
      <c r="AQ9" s="1413" t="s">
        <v>147</v>
      </c>
      <c r="AR9" s="1411">
        <v>3</v>
      </c>
      <c r="AS9" s="1681" t="s">
        <v>362</v>
      </c>
      <c r="AT9" s="1682"/>
      <c r="AU9" s="1417" t="s">
        <v>41</v>
      </c>
      <c r="AV9" s="1593" t="s">
        <v>235</v>
      </c>
      <c r="AW9" s="1630"/>
      <c r="AX9" s="1615"/>
      <c r="AY9" s="1636"/>
      <c r="AZ9" s="1615"/>
      <c r="BA9" s="1636"/>
      <c r="BB9" s="1615"/>
      <c r="BC9" s="1636"/>
      <c r="BD9" s="1615"/>
      <c r="BE9" s="1636"/>
      <c r="BF9" s="1615"/>
      <c r="BG9" s="1636"/>
      <c r="BH9" s="1615"/>
      <c r="BI9" s="1636"/>
      <c r="BJ9" s="1615"/>
      <c r="BK9" s="1624"/>
      <c r="BL9" s="1592" t="s">
        <v>41</v>
      </c>
      <c r="BM9" s="1411">
        <v>4</v>
      </c>
      <c r="BN9" s="1417" t="s">
        <v>151</v>
      </c>
      <c r="BO9" s="1440" t="s">
        <v>235</v>
      </c>
      <c r="BP9" s="1413" t="s">
        <v>152</v>
      </c>
      <c r="BQ9" s="1411">
        <v>3</v>
      </c>
      <c r="BR9" s="1413" t="s">
        <v>152</v>
      </c>
      <c r="BS9" s="1411">
        <v>3</v>
      </c>
      <c r="BT9" s="1413" t="s">
        <v>151</v>
      </c>
      <c r="BU9" s="1411">
        <v>3</v>
      </c>
      <c r="BV9" s="1413" t="s">
        <v>147</v>
      </c>
      <c r="BW9" s="1411">
        <v>3</v>
      </c>
      <c r="BX9" s="1417" t="s">
        <v>230</v>
      </c>
      <c r="BY9" s="1593" t="s">
        <v>235</v>
      </c>
      <c r="BZ9" s="1630"/>
      <c r="CA9" s="1615"/>
      <c r="CB9" s="1638" t="s">
        <v>152</v>
      </c>
      <c r="CC9" s="1615"/>
      <c r="CD9" s="1636"/>
      <c r="CE9" s="1615"/>
      <c r="CF9" s="1636"/>
      <c r="CG9" s="1615"/>
      <c r="CH9" s="1636"/>
      <c r="CI9" s="1615"/>
      <c r="CJ9" s="1636"/>
      <c r="CK9" s="1615"/>
      <c r="CL9" s="1636"/>
      <c r="CM9" s="1615"/>
      <c r="CN9" s="1624"/>
      <c r="CO9" s="1592" t="s">
        <v>152</v>
      </c>
      <c r="CP9" s="1411">
        <v>3</v>
      </c>
      <c r="CQ9" s="1417" t="s">
        <v>151</v>
      </c>
      <c r="CR9" s="1440" t="s">
        <v>235</v>
      </c>
      <c r="CS9" s="1413" t="s">
        <v>41</v>
      </c>
      <c r="CT9" s="1411">
        <v>3</v>
      </c>
      <c r="CU9" s="1413">
        <v>11</v>
      </c>
      <c r="CV9" s="1411">
        <v>3</v>
      </c>
      <c r="CW9" s="1413" t="s">
        <v>147</v>
      </c>
      <c r="CX9" s="1411">
        <v>3</v>
      </c>
      <c r="CY9" s="1413" t="s">
        <v>147</v>
      </c>
      <c r="CZ9" s="1411">
        <v>3</v>
      </c>
      <c r="DA9" s="1417" t="s">
        <v>230</v>
      </c>
      <c r="DB9" s="1593" t="s">
        <v>235</v>
      </c>
      <c r="DC9" s="1630"/>
      <c r="DD9" s="1615"/>
      <c r="DE9" s="1692" t="s">
        <v>151</v>
      </c>
      <c r="DF9" s="1615"/>
      <c r="DG9" s="1638"/>
      <c r="DH9" s="1615"/>
      <c r="DI9" s="1636"/>
      <c r="DJ9" s="1615"/>
      <c r="DK9" s="1636"/>
      <c r="DL9" s="1615"/>
      <c r="DM9" s="1636"/>
      <c r="DN9" s="1615"/>
      <c r="DO9" s="1636"/>
      <c r="DP9" s="1615"/>
      <c r="DQ9" s="1624"/>
      <c r="DR9" s="1592" t="s">
        <v>41</v>
      </c>
      <c r="DS9" s="1411">
        <v>4</v>
      </c>
      <c r="DT9" s="1417"/>
      <c r="DU9" s="1440"/>
      <c r="DV9" s="1413" t="s">
        <v>152</v>
      </c>
      <c r="DW9" s="1411">
        <v>3</v>
      </c>
      <c r="DX9" s="1413" t="s">
        <v>152</v>
      </c>
      <c r="DY9" s="1411">
        <v>3</v>
      </c>
      <c r="DZ9" s="1413" t="s">
        <v>151</v>
      </c>
      <c r="EA9" s="1411">
        <v>3</v>
      </c>
      <c r="EB9" s="1413" t="s">
        <v>147</v>
      </c>
      <c r="EC9" s="1411">
        <v>3</v>
      </c>
      <c r="ED9" s="1690" t="s">
        <v>41</v>
      </c>
      <c r="EE9" s="1691"/>
      <c r="EF9" s="1630"/>
      <c r="EG9" s="1615"/>
      <c r="EH9" s="1636"/>
      <c r="EI9" s="1615"/>
      <c r="EJ9" s="1636"/>
      <c r="EK9" s="1615"/>
      <c r="EL9" s="1636"/>
      <c r="EM9" s="1615"/>
      <c r="EN9" s="1636"/>
      <c r="EO9" s="1615"/>
      <c r="EP9" s="1636"/>
      <c r="EQ9" s="1624"/>
      <c r="ER9" s="1649"/>
      <c r="ES9" s="1615"/>
      <c r="ET9" s="1650"/>
      <c r="EU9" s="71">
        <f t="shared" si="3"/>
        <v>0</v>
      </c>
      <c r="EV9" s="1">
        <f t="shared" si="4"/>
        <v>0</v>
      </c>
      <c r="EW9" s="1">
        <f t="shared" si="5"/>
        <v>0</v>
      </c>
      <c r="EX9" s="1">
        <f t="shared" si="6"/>
        <v>0</v>
      </c>
      <c r="EY9" s="1">
        <f t="shared" si="7"/>
        <v>0</v>
      </c>
      <c r="EZ9" s="1">
        <f t="shared" si="8"/>
        <v>6</v>
      </c>
      <c r="FA9" s="1">
        <f t="shared" si="1"/>
        <v>18</v>
      </c>
      <c r="FB9" s="1">
        <f t="shared" si="2"/>
        <v>7</v>
      </c>
      <c r="FC9" s="1">
        <v>25</v>
      </c>
    </row>
    <row r="10" spans="1:159" ht="16.5" customHeight="1" thickBot="1">
      <c r="A10" s="495">
        <v>7</v>
      </c>
      <c r="B10" s="1435" t="s">
        <v>313</v>
      </c>
      <c r="C10" s="1464">
        <f t="shared" si="0"/>
        <v>0</v>
      </c>
      <c r="D10" s="1467"/>
      <c r="E10" s="1472"/>
      <c r="F10" s="1589" t="s">
        <v>232</v>
      </c>
      <c r="G10" s="1414">
        <v>24</v>
      </c>
      <c r="H10" s="1415" t="s">
        <v>149</v>
      </c>
      <c r="I10" s="1414">
        <v>20</v>
      </c>
      <c r="J10" s="1415" t="s">
        <v>232</v>
      </c>
      <c r="K10" s="1414">
        <v>20</v>
      </c>
      <c r="L10" s="1415" t="s">
        <v>150</v>
      </c>
      <c r="M10" s="1414">
        <v>20</v>
      </c>
      <c r="N10" s="1415"/>
      <c r="O10" s="1414"/>
      <c r="P10" s="1415" t="s">
        <v>148</v>
      </c>
      <c r="Q10" s="1414">
        <v>24</v>
      </c>
      <c r="R10" s="1415"/>
      <c r="S10" s="1665"/>
      <c r="T10" s="1640"/>
      <c r="U10" s="1614"/>
      <c r="V10" s="1635"/>
      <c r="W10" s="1614"/>
      <c r="X10" s="1635"/>
      <c r="Y10" s="1614"/>
      <c r="Z10" s="1635"/>
      <c r="AA10" s="1614"/>
      <c r="AB10" s="1635"/>
      <c r="AC10" s="1614"/>
      <c r="AD10" s="1635"/>
      <c r="AE10" s="1614"/>
      <c r="AF10" s="1635"/>
      <c r="AG10" s="1614"/>
      <c r="AH10" s="1623"/>
      <c r="AI10" s="1589" t="s">
        <v>150</v>
      </c>
      <c r="AJ10" s="1414">
        <v>16</v>
      </c>
      <c r="AK10" s="1415" t="s">
        <v>150</v>
      </c>
      <c r="AL10" s="1414">
        <v>22</v>
      </c>
      <c r="AM10" s="1415"/>
      <c r="AN10" s="1414"/>
      <c r="AO10" s="1415"/>
      <c r="AP10" s="1414"/>
      <c r="AQ10" s="1415" t="s">
        <v>232</v>
      </c>
      <c r="AR10" s="1414">
        <v>23</v>
      </c>
      <c r="AS10" s="1415" t="s">
        <v>148</v>
      </c>
      <c r="AT10" s="1414">
        <v>22</v>
      </c>
      <c r="AU10" s="1415" t="s">
        <v>148</v>
      </c>
      <c r="AV10" s="1590">
        <v>21</v>
      </c>
      <c r="AW10" s="1629"/>
      <c r="AX10" s="1614"/>
      <c r="AY10" s="1635"/>
      <c r="AZ10" s="1614"/>
      <c r="BA10" s="1635"/>
      <c r="BB10" s="1614"/>
      <c r="BC10" s="1635"/>
      <c r="BD10" s="1614"/>
      <c r="BE10" s="1635"/>
      <c r="BF10" s="1614"/>
      <c r="BG10" s="1635"/>
      <c r="BH10" s="1614"/>
      <c r="BI10" s="1635"/>
      <c r="BJ10" s="1614"/>
      <c r="BK10" s="1623"/>
      <c r="BL10" s="1589"/>
      <c r="BM10" s="1414"/>
      <c r="BN10" s="1415" t="s">
        <v>150</v>
      </c>
      <c r="BO10" s="1414">
        <v>22</v>
      </c>
      <c r="BP10" s="1415" t="s">
        <v>150</v>
      </c>
      <c r="BQ10" s="1414">
        <v>22</v>
      </c>
      <c r="BR10" s="1415" t="s">
        <v>149</v>
      </c>
      <c r="BS10" s="1414">
        <v>20</v>
      </c>
      <c r="BT10" s="1415" t="s">
        <v>149</v>
      </c>
      <c r="BU10" s="1414"/>
      <c r="BV10" s="1415"/>
      <c r="BW10" s="1414"/>
      <c r="BX10" s="1415"/>
      <c r="BY10" s="1590"/>
      <c r="BZ10" s="1641" t="s">
        <v>350</v>
      </c>
      <c r="CA10" s="1614"/>
      <c r="CB10" s="1635"/>
      <c r="CC10" s="1614"/>
      <c r="CD10" s="1635"/>
      <c r="CE10" s="1614"/>
      <c r="CF10" s="1635"/>
      <c r="CG10" s="1614"/>
      <c r="CH10" s="1635"/>
      <c r="CI10" s="1614"/>
      <c r="CJ10" s="1635"/>
      <c r="CK10" s="1614"/>
      <c r="CL10" s="1635"/>
      <c r="CM10" s="1614"/>
      <c r="CN10" s="1623"/>
      <c r="CO10" s="1589" t="s">
        <v>232</v>
      </c>
      <c r="CP10" s="1414">
        <v>24</v>
      </c>
      <c r="CQ10" s="1415" t="s">
        <v>149</v>
      </c>
      <c r="CR10" s="1414">
        <v>24</v>
      </c>
      <c r="CS10" s="1415"/>
      <c r="CT10" s="1414"/>
      <c r="CU10" s="1415" t="s">
        <v>150</v>
      </c>
      <c r="CV10" s="1414">
        <v>24</v>
      </c>
      <c r="CW10" s="1415"/>
      <c r="CX10" s="1414"/>
      <c r="CY10" s="1415" t="s">
        <v>148</v>
      </c>
      <c r="CZ10" s="1414">
        <v>21</v>
      </c>
      <c r="DA10" s="1415" t="s">
        <v>232</v>
      </c>
      <c r="DB10" s="1590">
        <v>21</v>
      </c>
      <c r="DC10" s="1629"/>
      <c r="DD10" s="1614"/>
      <c r="DE10" s="1635"/>
      <c r="DF10" s="1614"/>
      <c r="DG10" s="1635"/>
      <c r="DH10" s="1614"/>
      <c r="DI10" s="1635"/>
      <c r="DJ10" s="1614"/>
      <c r="DK10" s="1635"/>
      <c r="DL10" s="1614"/>
      <c r="DM10" s="1635"/>
      <c r="DN10" s="1614"/>
      <c r="DO10" s="1635"/>
      <c r="DP10" s="1614"/>
      <c r="DQ10" s="1623"/>
      <c r="DR10" s="1589"/>
      <c r="DS10" s="1414"/>
      <c r="DT10" s="1415" t="s">
        <v>149</v>
      </c>
      <c r="DU10" s="1414">
        <v>17</v>
      </c>
      <c r="DV10" s="1415" t="s">
        <v>150</v>
      </c>
      <c r="DW10" s="1414">
        <v>21</v>
      </c>
      <c r="DX10" s="1415" t="s">
        <v>148</v>
      </c>
      <c r="DY10" s="1414">
        <v>17</v>
      </c>
      <c r="DZ10" s="1415" t="s">
        <v>150</v>
      </c>
      <c r="EA10" s="1414">
        <v>17</v>
      </c>
      <c r="EB10" s="1415" t="s">
        <v>232</v>
      </c>
      <c r="EC10" s="1414">
        <v>17</v>
      </c>
      <c r="ED10" s="1696" t="s">
        <v>149</v>
      </c>
      <c r="EE10" s="1697"/>
      <c r="EF10" s="1629"/>
      <c r="EG10" s="1614"/>
      <c r="EH10" s="1635"/>
      <c r="EI10" s="1614"/>
      <c r="EJ10" s="1635"/>
      <c r="EK10" s="1614"/>
      <c r="EL10" s="1635"/>
      <c r="EM10" s="1614"/>
      <c r="EN10" s="1635"/>
      <c r="EO10" s="1614"/>
      <c r="EP10" s="1635"/>
      <c r="EQ10" s="1623"/>
      <c r="ER10" s="1647"/>
      <c r="ES10" s="1614"/>
      <c r="ET10" s="1648"/>
      <c r="EU10" s="71">
        <f t="shared" si="3"/>
        <v>0</v>
      </c>
      <c r="EV10" s="1">
        <f t="shared" si="4"/>
        <v>5</v>
      </c>
      <c r="EW10" s="1">
        <f t="shared" si="5"/>
        <v>0</v>
      </c>
      <c r="EX10" s="1">
        <f t="shared" si="6"/>
        <v>0</v>
      </c>
      <c r="EY10" s="1">
        <f t="shared" si="7"/>
        <v>0</v>
      </c>
      <c r="EZ10" s="1">
        <f t="shared" si="8"/>
        <v>0</v>
      </c>
      <c r="FA10" s="1">
        <f t="shared" si="1"/>
        <v>77</v>
      </c>
      <c r="FB10" s="1">
        <f t="shared" si="2"/>
        <v>-55</v>
      </c>
      <c r="FC10" s="1">
        <v>22</v>
      </c>
    </row>
    <row r="11" spans="1:159" ht="16.5" customHeight="1" thickBot="1">
      <c r="A11" s="495">
        <v>8</v>
      </c>
      <c r="B11" s="1441" t="s">
        <v>36</v>
      </c>
      <c r="C11" s="1464">
        <f t="shared" si="0"/>
        <v>0</v>
      </c>
      <c r="D11" s="1467"/>
      <c r="E11" s="1473"/>
      <c r="F11" s="1594" t="s">
        <v>150</v>
      </c>
      <c r="G11" s="1419">
        <v>31</v>
      </c>
      <c r="H11" s="1420">
        <v>11</v>
      </c>
      <c r="I11" s="1419">
        <v>31</v>
      </c>
      <c r="J11" s="1418" t="s">
        <v>147</v>
      </c>
      <c r="K11" s="1419">
        <v>31</v>
      </c>
      <c r="L11" s="1418"/>
      <c r="M11" s="1419"/>
      <c r="N11" s="1418" t="s">
        <v>147</v>
      </c>
      <c r="O11" s="1419">
        <v>31</v>
      </c>
      <c r="P11" s="1418"/>
      <c r="Q11" s="1419"/>
      <c r="R11" s="1420" t="s">
        <v>280</v>
      </c>
      <c r="S11" s="1667"/>
      <c r="T11" s="1629"/>
      <c r="U11" s="1614"/>
      <c r="V11" s="1635"/>
      <c r="W11" s="1614"/>
      <c r="X11" s="1635"/>
      <c r="Y11" s="1614"/>
      <c r="Z11" s="1635"/>
      <c r="AA11" s="1614"/>
      <c r="AB11" s="1635"/>
      <c r="AC11" s="1614"/>
      <c r="AD11" s="1635"/>
      <c r="AE11" s="1614"/>
      <c r="AF11" s="1635"/>
      <c r="AG11" s="1614"/>
      <c r="AH11" s="1623"/>
      <c r="AI11" s="1594">
        <v>10</v>
      </c>
      <c r="AJ11" s="1419">
        <v>31</v>
      </c>
      <c r="AK11" s="1420">
        <v>10</v>
      </c>
      <c r="AL11" s="1419">
        <v>31</v>
      </c>
      <c r="AM11" s="1418">
        <v>11</v>
      </c>
      <c r="AN11" s="1419">
        <v>31</v>
      </c>
      <c r="AO11" s="1418" t="s">
        <v>152</v>
      </c>
      <c r="AP11" s="1419">
        <v>31</v>
      </c>
      <c r="AQ11" s="1418" t="s">
        <v>150</v>
      </c>
      <c r="AR11" s="1419">
        <v>31</v>
      </c>
      <c r="AS11" s="1418" t="s">
        <v>147</v>
      </c>
      <c r="AT11" s="1419">
        <v>31</v>
      </c>
      <c r="AU11" s="1683" t="s">
        <v>152</v>
      </c>
      <c r="AV11" s="1684"/>
      <c r="AW11" s="1629"/>
      <c r="AX11" s="1614"/>
      <c r="AY11" s="1635"/>
      <c r="AZ11" s="1614"/>
      <c r="BA11" s="1635"/>
      <c r="BB11" s="1614"/>
      <c r="BC11" s="1635"/>
      <c r="BD11" s="1614"/>
      <c r="BE11" s="1635"/>
      <c r="BF11" s="1614"/>
      <c r="BG11" s="1635"/>
      <c r="BH11" s="1614"/>
      <c r="BI11" s="1635"/>
      <c r="BJ11" s="1614"/>
      <c r="BK11" s="1623"/>
      <c r="BL11" s="1594" t="s">
        <v>152</v>
      </c>
      <c r="BM11" s="1419">
        <v>31</v>
      </c>
      <c r="BN11" s="1420"/>
      <c r="BO11" s="1419"/>
      <c r="BP11" s="1418">
        <v>11</v>
      </c>
      <c r="BQ11" s="1419">
        <v>31</v>
      </c>
      <c r="BR11" s="1418" t="s">
        <v>150</v>
      </c>
      <c r="BS11" s="1419">
        <v>31</v>
      </c>
      <c r="BT11" s="1418">
        <v>10</v>
      </c>
      <c r="BU11" s="1419">
        <v>31</v>
      </c>
      <c r="BV11" s="1685" t="s">
        <v>150</v>
      </c>
      <c r="BW11" s="1686"/>
      <c r="BX11" s="1420"/>
      <c r="BY11" s="1595"/>
      <c r="BZ11" s="1629"/>
      <c r="CA11" s="1614"/>
      <c r="CB11" s="1635"/>
      <c r="CC11" s="1614"/>
      <c r="CD11" s="1635"/>
      <c r="CE11" s="1614"/>
      <c r="CF11" s="1635"/>
      <c r="CG11" s="1614"/>
      <c r="CH11" s="1635"/>
      <c r="CI11" s="1614"/>
      <c r="CJ11" s="1635"/>
      <c r="CK11" s="1614"/>
      <c r="CL11" s="1635"/>
      <c r="CM11" s="1614"/>
      <c r="CN11" s="1623"/>
      <c r="CO11" s="1594">
        <v>10</v>
      </c>
      <c r="CP11" s="1419">
        <v>31</v>
      </c>
      <c r="CQ11" s="1420" t="s">
        <v>152</v>
      </c>
      <c r="CR11" s="1419">
        <v>31</v>
      </c>
      <c r="CS11" s="1418">
        <v>11</v>
      </c>
      <c r="CT11" s="1419">
        <v>31</v>
      </c>
      <c r="CU11" s="1418"/>
      <c r="CV11" s="1419"/>
      <c r="CW11" s="1418"/>
      <c r="CX11" s="1419"/>
      <c r="CY11" s="1418"/>
      <c r="CZ11" s="1419"/>
      <c r="DA11" s="1420"/>
      <c r="DB11" s="1595"/>
      <c r="DC11" s="1629"/>
      <c r="DD11" s="1614"/>
      <c r="DE11" s="1635"/>
      <c r="DF11" s="1614"/>
      <c r="DG11" s="1635"/>
      <c r="DH11" s="1614"/>
      <c r="DI11" s="1635"/>
      <c r="DJ11" s="1614"/>
      <c r="DK11" s="1635"/>
      <c r="DL11" s="1614"/>
      <c r="DM11" s="1635"/>
      <c r="DN11" s="1614"/>
      <c r="DO11" s="1635"/>
      <c r="DP11" s="1614"/>
      <c r="DQ11" s="1623"/>
      <c r="DR11" s="1594" t="s">
        <v>152</v>
      </c>
      <c r="DS11" s="1419">
        <v>31</v>
      </c>
      <c r="DT11" s="1420" t="s">
        <v>147</v>
      </c>
      <c r="DU11" s="1419">
        <v>31</v>
      </c>
      <c r="DV11" s="1418">
        <v>10</v>
      </c>
      <c r="DW11" s="1419">
        <v>31</v>
      </c>
      <c r="DX11" s="1418" t="s">
        <v>150</v>
      </c>
      <c r="DY11" s="1419">
        <v>31</v>
      </c>
      <c r="DZ11" s="1418">
        <v>11</v>
      </c>
      <c r="EA11" s="1419">
        <v>31</v>
      </c>
      <c r="EB11" s="1418"/>
      <c r="EC11" s="1419"/>
      <c r="ED11" s="1683" t="s">
        <v>147</v>
      </c>
      <c r="EE11" s="1684"/>
      <c r="EF11" s="1629"/>
      <c r="EG11" s="1614"/>
      <c r="EH11" s="1635"/>
      <c r="EI11" s="1614"/>
      <c r="EJ11" s="1635"/>
      <c r="EK11" s="1614"/>
      <c r="EL11" s="1635"/>
      <c r="EM11" s="1614"/>
      <c r="EN11" s="1635"/>
      <c r="EO11" s="1614"/>
      <c r="EP11" s="1635"/>
      <c r="EQ11" s="1623"/>
      <c r="ER11" s="1647"/>
      <c r="ES11" s="1614"/>
      <c r="ET11" s="1648"/>
      <c r="EU11" s="71">
        <f t="shared" si="3"/>
        <v>0</v>
      </c>
      <c r="EV11" s="1">
        <f t="shared" si="4"/>
        <v>0</v>
      </c>
      <c r="EW11" s="1">
        <f t="shared" si="5"/>
        <v>0</v>
      </c>
      <c r="EX11" s="1">
        <f t="shared" si="6"/>
        <v>0</v>
      </c>
      <c r="EY11" s="1">
        <f t="shared" si="7"/>
        <v>4</v>
      </c>
      <c r="EZ11" s="1">
        <f t="shared" si="8"/>
        <v>4</v>
      </c>
      <c r="FA11" s="1">
        <f t="shared" si="1"/>
        <v>112</v>
      </c>
      <c r="FB11" s="1">
        <f t="shared" si="2"/>
        <v>-86</v>
      </c>
      <c r="FC11" s="1">
        <v>26</v>
      </c>
    </row>
    <row r="12" spans="1:159" ht="16.5" customHeight="1" thickBot="1">
      <c r="A12" s="495">
        <v>9</v>
      </c>
      <c r="B12" s="1416" t="s">
        <v>314</v>
      </c>
      <c r="C12" s="1464">
        <f t="shared" si="0"/>
        <v>0</v>
      </c>
      <c r="D12" s="1474" t="s">
        <v>151</v>
      </c>
      <c r="E12" s="1475"/>
      <c r="F12" s="1585" t="s">
        <v>151</v>
      </c>
      <c r="G12" s="1411">
        <v>21</v>
      </c>
      <c r="H12" s="1412"/>
      <c r="I12" s="1411"/>
      <c r="J12" s="1417" t="s">
        <v>145</v>
      </c>
      <c r="K12" s="1440" t="s">
        <v>242</v>
      </c>
      <c r="L12" s="1412" t="s">
        <v>145</v>
      </c>
      <c r="M12" s="1411">
        <v>21</v>
      </c>
      <c r="N12" s="1412" t="s">
        <v>146</v>
      </c>
      <c r="O12" s="1411">
        <v>21</v>
      </c>
      <c r="P12" s="1412" t="s">
        <v>151</v>
      </c>
      <c r="Q12" s="1411">
        <v>21</v>
      </c>
      <c r="R12" s="1412" t="s">
        <v>280</v>
      </c>
      <c r="S12" s="1663"/>
      <c r="T12" s="1640"/>
      <c r="U12" s="1614"/>
      <c r="V12" s="1635"/>
      <c r="W12" s="1614"/>
      <c r="X12" s="1635"/>
      <c r="Y12" s="1614"/>
      <c r="Z12" s="1635"/>
      <c r="AA12" s="1614"/>
      <c r="AB12" s="1635"/>
      <c r="AC12" s="1614"/>
      <c r="AD12" s="1635"/>
      <c r="AE12" s="1614"/>
      <c r="AF12" s="1635"/>
      <c r="AG12" s="1614"/>
      <c r="AH12" s="1623"/>
      <c r="AI12" s="1585" t="s">
        <v>233</v>
      </c>
      <c r="AJ12" s="1411">
        <v>21</v>
      </c>
      <c r="AK12" s="1412" t="s">
        <v>145</v>
      </c>
      <c r="AL12" s="1411">
        <v>21</v>
      </c>
      <c r="AM12" s="1417" t="s">
        <v>279</v>
      </c>
      <c r="AN12" s="1440" t="s">
        <v>242</v>
      </c>
      <c r="AO12" s="1412" t="s">
        <v>151</v>
      </c>
      <c r="AP12" s="1411">
        <v>21</v>
      </c>
      <c r="AQ12" s="1412" t="s">
        <v>146</v>
      </c>
      <c r="AR12" s="1411">
        <v>21</v>
      </c>
      <c r="AS12" s="1412"/>
      <c r="AT12" s="1411"/>
      <c r="AU12" s="1412"/>
      <c r="AV12" s="1586"/>
      <c r="AW12" s="1629"/>
      <c r="AX12" s="1614"/>
      <c r="AY12" s="1635"/>
      <c r="AZ12" s="1614"/>
      <c r="BA12" s="1635"/>
      <c r="BB12" s="1614"/>
      <c r="BC12" s="1635"/>
      <c r="BD12" s="1614"/>
      <c r="BE12" s="1635"/>
      <c r="BF12" s="1614"/>
      <c r="BG12" s="1635"/>
      <c r="BH12" s="1614"/>
      <c r="BI12" s="1635"/>
      <c r="BJ12" s="1614"/>
      <c r="BK12" s="1623"/>
      <c r="BL12" s="1585" t="s">
        <v>233</v>
      </c>
      <c r="BM12" s="1411">
        <v>21</v>
      </c>
      <c r="BN12" s="1412"/>
      <c r="BO12" s="1411"/>
      <c r="BP12" s="1417" t="s">
        <v>146</v>
      </c>
      <c r="BQ12" s="1440" t="s">
        <v>242</v>
      </c>
      <c r="BR12" s="1412" t="s">
        <v>151</v>
      </c>
      <c r="BS12" s="1411">
        <v>21</v>
      </c>
      <c r="BT12" s="1412"/>
      <c r="BU12" s="1411"/>
      <c r="BV12" s="1412" t="s">
        <v>279</v>
      </c>
      <c r="BW12" s="1411">
        <v>21</v>
      </c>
      <c r="BX12" s="1412"/>
      <c r="BY12" s="1586"/>
      <c r="BZ12" s="1629"/>
      <c r="CA12" s="1614"/>
      <c r="CB12" s="1635"/>
      <c r="CC12" s="1614"/>
      <c r="CD12" s="1635"/>
      <c r="CE12" s="1614"/>
      <c r="CF12" s="1635"/>
      <c r="CG12" s="1614"/>
      <c r="CH12" s="1635"/>
      <c r="CI12" s="1614"/>
      <c r="CJ12" s="1635"/>
      <c r="CK12" s="1614"/>
      <c r="CL12" s="1635"/>
      <c r="CM12" s="1614"/>
      <c r="CN12" s="1623"/>
      <c r="CO12" s="1585" t="s">
        <v>279</v>
      </c>
      <c r="CP12" s="1411">
        <v>21</v>
      </c>
      <c r="CQ12" s="1412" t="s">
        <v>233</v>
      </c>
      <c r="CR12" s="1411">
        <v>21</v>
      </c>
      <c r="CS12" s="1417" t="s">
        <v>146</v>
      </c>
      <c r="CT12" s="1440" t="s">
        <v>242</v>
      </c>
      <c r="CU12" s="1412"/>
      <c r="CV12" s="1411"/>
      <c r="CW12" s="1412"/>
      <c r="CX12" s="1411"/>
      <c r="CY12" s="1412"/>
      <c r="CZ12" s="1411"/>
      <c r="DA12" s="1412"/>
      <c r="DB12" s="1586"/>
      <c r="DC12" s="1629"/>
      <c r="DD12" s="1614"/>
      <c r="DE12" s="1635"/>
      <c r="DF12" s="1614"/>
      <c r="DG12" s="1635"/>
      <c r="DH12" s="1614"/>
      <c r="DI12" s="1635"/>
      <c r="DJ12" s="1614"/>
      <c r="DK12" s="1635"/>
      <c r="DL12" s="1614"/>
      <c r="DM12" s="1635"/>
      <c r="DN12" s="1614"/>
      <c r="DO12" s="1635"/>
      <c r="DP12" s="1614"/>
      <c r="DQ12" s="1623"/>
      <c r="DR12" s="1585" t="s">
        <v>233</v>
      </c>
      <c r="DS12" s="1411">
        <v>21</v>
      </c>
      <c r="DT12" s="1412" t="s">
        <v>151</v>
      </c>
      <c r="DU12" s="1411">
        <v>21</v>
      </c>
      <c r="DV12" s="1417"/>
      <c r="DW12" s="1440"/>
      <c r="DX12" s="1412" t="s">
        <v>279</v>
      </c>
      <c r="DY12" s="1411">
        <v>21</v>
      </c>
      <c r="DZ12" s="1412" t="s">
        <v>145</v>
      </c>
      <c r="EA12" s="1411">
        <v>21</v>
      </c>
      <c r="EB12" s="1412"/>
      <c r="EC12" s="1411"/>
      <c r="ED12" s="1412"/>
      <c r="EE12" s="1586"/>
      <c r="EF12" s="1694" t="s">
        <v>145</v>
      </c>
      <c r="EG12" s="1614"/>
      <c r="EH12" s="1635"/>
      <c r="EI12" s="1614"/>
      <c r="EJ12" s="1635"/>
      <c r="EK12" s="1614"/>
      <c r="EL12" s="1635"/>
      <c r="EM12" s="1614"/>
      <c r="EN12" s="1635"/>
      <c r="EO12" s="1614"/>
      <c r="EP12" s="1635"/>
      <c r="EQ12" s="1623"/>
      <c r="ER12" s="1647"/>
      <c r="ES12" s="1614"/>
      <c r="ET12" s="1648"/>
      <c r="EU12" s="71">
        <f t="shared" si="3"/>
        <v>0</v>
      </c>
      <c r="EV12" s="1">
        <f t="shared" si="4"/>
        <v>0</v>
      </c>
      <c r="EW12" s="1">
        <f t="shared" si="5"/>
        <v>3</v>
      </c>
      <c r="EX12" s="1">
        <f t="shared" si="6"/>
        <v>0</v>
      </c>
      <c r="EY12" s="1">
        <f t="shared" si="7"/>
        <v>0</v>
      </c>
      <c r="EZ12" s="1">
        <f t="shared" si="8"/>
        <v>0</v>
      </c>
      <c r="FA12" s="1">
        <f t="shared" si="1"/>
        <v>45</v>
      </c>
      <c r="FB12" s="1">
        <f t="shared" si="2"/>
        <v>-16</v>
      </c>
      <c r="FC12" s="1">
        <v>29</v>
      </c>
    </row>
    <row r="13" spans="1:159" ht="16.5" customHeight="1" thickBot="1">
      <c r="A13" s="495">
        <v>10</v>
      </c>
      <c r="B13" s="1432" t="s">
        <v>315</v>
      </c>
      <c r="C13" s="1464">
        <f t="shared" si="0"/>
        <v>0</v>
      </c>
      <c r="D13" s="1467" t="s">
        <v>149</v>
      </c>
      <c r="E13" s="1476"/>
      <c r="F13" s="1596" t="s">
        <v>149</v>
      </c>
      <c r="G13" s="1421">
        <v>25</v>
      </c>
      <c r="H13" s="1422" t="s">
        <v>284</v>
      </c>
      <c r="I13" s="1421">
        <v>25</v>
      </c>
      <c r="J13" s="1423" t="s">
        <v>149</v>
      </c>
      <c r="K13" s="1421">
        <v>25</v>
      </c>
      <c r="L13" s="1422" t="s">
        <v>232</v>
      </c>
      <c r="M13" s="1421">
        <v>25</v>
      </c>
      <c r="N13" s="1422" t="s">
        <v>148</v>
      </c>
      <c r="O13" s="1421">
        <v>25</v>
      </c>
      <c r="P13" s="1422" t="s">
        <v>41</v>
      </c>
      <c r="Q13" s="1421">
        <v>25</v>
      </c>
      <c r="R13" s="1422"/>
      <c r="S13" s="1664"/>
      <c r="T13" s="1629"/>
      <c r="U13" s="1614"/>
      <c r="V13" s="1635"/>
      <c r="W13" s="1614"/>
      <c r="X13" s="1635"/>
      <c r="Y13" s="1614"/>
      <c r="Z13" s="1635"/>
      <c r="AA13" s="1614"/>
      <c r="AB13" s="1635"/>
      <c r="AC13" s="1614"/>
      <c r="AD13" s="1635"/>
      <c r="AE13" s="1614"/>
      <c r="AF13" s="1635"/>
      <c r="AG13" s="1614"/>
      <c r="AH13" s="1623"/>
      <c r="AI13" s="1596"/>
      <c r="AJ13" s="1421"/>
      <c r="AK13" s="1422"/>
      <c r="AL13" s="1421"/>
      <c r="AM13" s="1423" t="s">
        <v>149</v>
      </c>
      <c r="AN13" s="1421">
        <v>23</v>
      </c>
      <c r="AO13" s="1422"/>
      <c r="AP13" s="1421"/>
      <c r="AQ13" s="1422"/>
      <c r="AR13" s="1421"/>
      <c r="AS13" s="1422" t="s">
        <v>284</v>
      </c>
      <c r="AT13" s="1421">
        <v>17</v>
      </c>
      <c r="AU13" s="1422"/>
      <c r="AV13" s="1588"/>
      <c r="AW13" s="1641"/>
      <c r="AX13" s="1614"/>
      <c r="AY13" s="1639"/>
      <c r="AZ13" s="1614"/>
      <c r="BA13" s="1635"/>
      <c r="BB13" s="1614"/>
      <c r="BC13" s="1635"/>
      <c r="BD13" s="1614"/>
      <c r="BE13" s="1635"/>
      <c r="BF13" s="1614"/>
      <c r="BG13" s="1635"/>
      <c r="BH13" s="1614"/>
      <c r="BI13" s="1635"/>
      <c r="BJ13" s="1614"/>
      <c r="BK13" s="1623"/>
      <c r="BL13" s="1596" t="s">
        <v>148</v>
      </c>
      <c r="BM13" s="1421">
        <v>20</v>
      </c>
      <c r="BN13" s="1422" t="s">
        <v>284</v>
      </c>
      <c r="BO13" s="1421">
        <v>21</v>
      </c>
      <c r="BP13" s="1423"/>
      <c r="BQ13" s="1421"/>
      <c r="BR13" s="1422" t="s">
        <v>41</v>
      </c>
      <c r="BS13" s="1421">
        <v>17</v>
      </c>
      <c r="BT13" s="1422" t="s">
        <v>148</v>
      </c>
      <c r="BU13" s="1421"/>
      <c r="BV13" s="1422"/>
      <c r="BW13" s="1421"/>
      <c r="BX13" s="1422"/>
      <c r="BY13" s="1588"/>
      <c r="BZ13" s="1629"/>
      <c r="CA13" s="1614"/>
      <c r="CB13" s="1635"/>
      <c r="CC13" s="1614"/>
      <c r="CD13" s="1635"/>
      <c r="CE13" s="1614"/>
      <c r="CF13" s="1635"/>
      <c r="CG13" s="1614"/>
      <c r="CH13" s="1635"/>
      <c r="CI13" s="1614"/>
      <c r="CJ13" s="1635"/>
      <c r="CK13" s="1614"/>
      <c r="CL13" s="1635"/>
      <c r="CM13" s="1614"/>
      <c r="CN13" s="1623"/>
      <c r="CO13" s="1596" t="s">
        <v>284</v>
      </c>
      <c r="CP13" s="1421">
        <v>23</v>
      </c>
      <c r="CQ13" s="1422" t="s">
        <v>41</v>
      </c>
      <c r="CR13" s="1421">
        <v>23</v>
      </c>
      <c r="CS13" s="1423" t="s">
        <v>232</v>
      </c>
      <c r="CT13" s="1421">
        <v>23</v>
      </c>
      <c r="CU13" s="1422" t="s">
        <v>148</v>
      </c>
      <c r="CV13" s="1421">
        <v>21</v>
      </c>
      <c r="CW13" s="1422" t="s">
        <v>232</v>
      </c>
      <c r="CX13" s="1421">
        <v>21</v>
      </c>
      <c r="CY13" s="1422"/>
      <c r="CZ13" s="1421"/>
      <c r="DA13" s="1422"/>
      <c r="DB13" s="1588"/>
      <c r="DC13" s="1640"/>
      <c r="DD13" s="1614"/>
      <c r="DE13" s="1635"/>
      <c r="DF13" s="1614"/>
      <c r="DG13" s="1635"/>
      <c r="DH13" s="1614"/>
      <c r="DI13" s="1635"/>
      <c r="DJ13" s="1614"/>
      <c r="DK13" s="1635"/>
      <c r="DL13" s="1614"/>
      <c r="DM13" s="1635"/>
      <c r="DN13" s="1614"/>
      <c r="DO13" s="1635"/>
      <c r="DP13" s="1614"/>
      <c r="DQ13" s="1623"/>
      <c r="DR13" s="1596" t="s">
        <v>148</v>
      </c>
      <c r="DS13" s="1421">
        <v>20</v>
      </c>
      <c r="DT13" s="1422" t="s">
        <v>284</v>
      </c>
      <c r="DU13" s="1421">
        <v>20</v>
      </c>
      <c r="DV13" s="1423" t="s">
        <v>232</v>
      </c>
      <c r="DW13" s="1421">
        <v>20</v>
      </c>
      <c r="DX13" s="1422" t="s">
        <v>41</v>
      </c>
      <c r="DY13" s="1421">
        <v>20</v>
      </c>
      <c r="DZ13" s="1422" t="s">
        <v>149</v>
      </c>
      <c r="EA13" s="1421">
        <v>20</v>
      </c>
      <c r="EB13" s="1422" t="s">
        <v>149</v>
      </c>
      <c r="EC13" s="1421">
        <v>21</v>
      </c>
      <c r="ED13" s="1422"/>
      <c r="EE13" s="1588"/>
      <c r="EF13" s="1641"/>
      <c r="EG13" s="1643"/>
      <c r="EH13" s="1639"/>
      <c r="EI13" s="1614"/>
      <c r="EJ13" s="1635"/>
      <c r="EK13" s="1614"/>
      <c r="EL13" s="1635"/>
      <c r="EM13" s="1614"/>
      <c r="EN13" s="1635"/>
      <c r="EO13" s="1614"/>
      <c r="EP13" s="1635"/>
      <c r="EQ13" s="1623"/>
      <c r="ER13" s="1647"/>
      <c r="ES13" s="1614"/>
      <c r="ET13" s="1648"/>
      <c r="EU13" s="71">
        <f t="shared" si="3"/>
        <v>0</v>
      </c>
      <c r="EV13" s="1">
        <f t="shared" si="4"/>
        <v>3</v>
      </c>
      <c r="EW13" s="1">
        <f t="shared" si="5"/>
        <v>0</v>
      </c>
      <c r="EX13" s="1">
        <f t="shared" si="6"/>
        <v>5</v>
      </c>
      <c r="EY13" s="1">
        <f t="shared" si="7"/>
        <v>0</v>
      </c>
      <c r="EZ13" s="1">
        <f t="shared" si="8"/>
        <v>0</v>
      </c>
      <c r="FA13" s="1">
        <f t="shared" si="1"/>
        <v>89</v>
      </c>
      <c r="FB13" s="1">
        <f t="shared" si="2"/>
        <v>-63</v>
      </c>
      <c r="FC13" s="1">
        <v>26</v>
      </c>
    </row>
    <row r="14" spans="1:159" ht="16.5" customHeight="1" thickBot="1">
      <c r="A14" s="495">
        <v>11</v>
      </c>
      <c r="B14" s="1442" t="s">
        <v>45</v>
      </c>
      <c r="C14" s="1464">
        <f t="shared" si="0"/>
        <v>0</v>
      </c>
      <c r="D14" s="1467" t="s">
        <v>233</v>
      </c>
      <c r="E14" s="1472"/>
      <c r="F14" s="1597" t="s">
        <v>233</v>
      </c>
      <c r="G14" s="1424">
        <v>1</v>
      </c>
      <c r="H14" s="1425" t="s">
        <v>152</v>
      </c>
      <c r="I14" s="1424">
        <v>1</v>
      </c>
      <c r="J14" s="1425">
        <v>10</v>
      </c>
      <c r="K14" s="1424">
        <v>1</v>
      </c>
      <c r="L14" s="1425">
        <v>10</v>
      </c>
      <c r="M14" s="1424">
        <v>1</v>
      </c>
      <c r="N14" s="1425">
        <v>11</v>
      </c>
      <c r="O14" s="1424">
        <v>1</v>
      </c>
      <c r="P14" s="1425" t="s">
        <v>279</v>
      </c>
      <c r="Q14" s="1424">
        <v>1</v>
      </c>
      <c r="R14" s="1425"/>
      <c r="S14" s="1668"/>
      <c r="T14" s="1629"/>
      <c r="U14" s="1614"/>
      <c r="V14" s="1635"/>
      <c r="W14" s="1614"/>
      <c r="X14" s="1635"/>
      <c r="Y14" s="1614"/>
      <c r="Z14" s="1635"/>
      <c r="AA14" s="1614"/>
      <c r="AB14" s="1635"/>
      <c r="AC14" s="1614"/>
      <c r="AD14" s="1635"/>
      <c r="AE14" s="1614"/>
      <c r="AF14" s="1635"/>
      <c r="AG14" s="1614"/>
      <c r="AH14" s="1623"/>
      <c r="AI14" s="1597" t="s">
        <v>149</v>
      </c>
      <c r="AJ14" s="1424">
        <v>1</v>
      </c>
      <c r="AK14" s="1425" t="s">
        <v>284</v>
      </c>
      <c r="AL14" s="1424">
        <v>1</v>
      </c>
      <c r="AM14" s="1425"/>
      <c r="AN14" s="1424"/>
      <c r="AO14" s="1425" t="s">
        <v>149</v>
      </c>
      <c r="AP14" s="1424">
        <v>1</v>
      </c>
      <c r="AQ14" s="1425" t="s">
        <v>145</v>
      </c>
      <c r="AR14" s="1424">
        <v>1</v>
      </c>
      <c r="AS14" s="1425"/>
      <c r="AT14" s="1424"/>
      <c r="AU14" s="1425"/>
      <c r="AV14" s="1598"/>
      <c r="AW14" s="1629"/>
      <c r="AX14" s="1614"/>
      <c r="AY14" s="1635"/>
      <c r="AZ14" s="1614"/>
      <c r="BA14" s="1635"/>
      <c r="BB14" s="1614"/>
      <c r="BC14" s="1635"/>
      <c r="BD14" s="1614"/>
      <c r="BE14" s="1635"/>
      <c r="BF14" s="1614"/>
      <c r="BG14" s="1635"/>
      <c r="BH14" s="1614"/>
      <c r="BI14" s="1635"/>
      <c r="BJ14" s="1614"/>
      <c r="BK14" s="1623"/>
      <c r="BL14" s="1597">
        <v>10</v>
      </c>
      <c r="BM14" s="1424">
        <v>1</v>
      </c>
      <c r="BN14" s="1425">
        <v>10</v>
      </c>
      <c r="BO14" s="1424">
        <v>1</v>
      </c>
      <c r="BP14" s="1425" t="s">
        <v>147</v>
      </c>
      <c r="BQ14" s="1424">
        <v>1</v>
      </c>
      <c r="BR14" s="1425" t="s">
        <v>148</v>
      </c>
      <c r="BS14" s="1424">
        <v>1</v>
      </c>
      <c r="BT14" s="1425" t="s">
        <v>41</v>
      </c>
      <c r="BU14" s="1424">
        <v>1</v>
      </c>
      <c r="BV14" s="1425" t="s">
        <v>232</v>
      </c>
      <c r="BW14" s="1424">
        <v>1</v>
      </c>
      <c r="BX14" s="1425" t="s">
        <v>151</v>
      </c>
      <c r="BY14" s="1598">
        <v>1</v>
      </c>
      <c r="BZ14" s="1629"/>
      <c r="CA14" s="1614"/>
      <c r="CB14" s="1635"/>
      <c r="CC14" s="1614"/>
      <c r="CD14" s="1635"/>
      <c r="CE14" s="1614"/>
      <c r="CF14" s="1635"/>
      <c r="CG14" s="1614"/>
      <c r="CH14" s="1635"/>
      <c r="CI14" s="1614"/>
      <c r="CJ14" s="1635"/>
      <c r="CK14" s="1614"/>
      <c r="CL14" s="1635"/>
      <c r="CM14" s="1614"/>
      <c r="CN14" s="1623"/>
      <c r="CO14" s="1597"/>
      <c r="CP14" s="1424"/>
      <c r="CQ14" s="1425"/>
      <c r="CR14" s="1424"/>
      <c r="CS14" s="1425"/>
      <c r="CT14" s="1424"/>
      <c r="CU14" s="1425" t="s">
        <v>146</v>
      </c>
      <c r="CV14" s="1424">
        <v>1</v>
      </c>
      <c r="CW14" s="1425" t="s">
        <v>150</v>
      </c>
      <c r="CX14" s="1424">
        <v>1</v>
      </c>
      <c r="CY14" s="1425">
        <v>11</v>
      </c>
      <c r="CZ14" s="1424">
        <v>1</v>
      </c>
      <c r="DA14" s="1425" t="s">
        <v>150</v>
      </c>
      <c r="DB14" s="1598">
        <v>1</v>
      </c>
      <c r="DC14" s="1629"/>
      <c r="DD14" s="1614"/>
      <c r="DE14" s="1635"/>
      <c r="DF14" s="1614"/>
      <c r="DG14" s="1635"/>
      <c r="DH14" s="1614"/>
      <c r="DI14" s="1635"/>
      <c r="DJ14" s="1614"/>
      <c r="DK14" s="1635"/>
      <c r="DL14" s="1614"/>
      <c r="DM14" s="1635"/>
      <c r="DN14" s="1614"/>
      <c r="DO14" s="1635"/>
      <c r="DP14" s="1614"/>
      <c r="DQ14" s="1623"/>
      <c r="DR14" s="1597"/>
      <c r="DS14" s="1424"/>
      <c r="DT14" s="1425"/>
      <c r="DU14" s="1424"/>
      <c r="DV14" s="1425"/>
      <c r="DW14" s="1424"/>
      <c r="DX14" s="1425"/>
      <c r="DY14" s="1424"/>
      <c r="DZ14" s="1425"/>
      <c r="EA14" s="1424"/>
      <c r="EB14" s="1425"/>
      <c r="EC14" s="1424"/>
      <c r="ED14" s="1425"/>
      <c r="EE14" s="1598"/>
      <c r="EF14" s="1629"/>
      <c r="EG14" s="1614"/>
      <c r="EH14" s="1635"/>
      <c r="EI14" s="1614"/>
      <c r="EJ14" s="1635"/>
      <c r="EK14" s="1614"/>
      <c r="EL14" s="1695" t="s">
        <v>364</v>
      </c>
      <c r="EM14" s="1614"/>
      <c r="EN14" s="1635"/>
      <c r="EO14" s="1614"/>
      <c r="EP14" s="1635"/>
      <c r="EQ14" s="1623"/>
      <c r="ER14" s="1647"/>
      <c r="ES14" s="1614"/>
      <c r="ET14" s="1648"/>
      <c r="EU14" s="71">
        <f t="shared" si="3"/>
        <v>0</v>
      </c>
      <c r="EV14" s="1">
        <f t="shared" si="4"/>
        <v>2</v>
      </c>
      <c r="EW14" s="1">
        <f t="shared" si="5"/>
        <v>1</v>
      </c>
      <c r="EX14" s="1">
        <f t="shared" si="6"/>
        <v>1</v>
      </c>
      <c r="EY14" s="1">
        <f t="shared" si="7"/>
        <v>4</v>
      </c>
      <c r="EZ14" s="1">
        <f t="shared" si="8"/>
        <v>2</v>
      </c>
      <c r="FA14" s="1">
        <f t="shared" si="1"/>
        <v>10</v>
      </c>
      <c r="FB14" s="1">
        <f t="shared" si="2"/>
        <v>11</v>
      </c>
      <c r="FC14" s="1">
        <v>21</v>
      </c>
    </row>
    <row r="15" spans="1:159" ht="16.5" customHeight="1" thickBot="1">
      <c r="A15" s="495">
        <v>12</v>
      </c>
      <c r="B15" s="1443" t="s">
        <v>46</v>
      </c>
      <c r="C15" s="1464">
        <f t="shared" si="0"/>
        <v>0</v>
      </c>
      <c r="D15" s="1467" t="s">
        <v>284</v>
      </c>
      <c r="E15" s="1477"/>
      <c r="F15" s="1599"/>
      <c r="G15" s="1426"/>
      <c r="H15" s="1427"/>
      <c r="I15" s="1426"/>
      <c r="J15" s="1428"/>
      <c r="K15" s="1426"/>
      <c r="L15" s="1428"/>
      <c r="M15" s="1426"/>
      <c r="N15" s="1427"/>
      <c r="O15" s="1426"/>
      <c r="P15" s="1427"/>
      <c r="Q15" s="1426"/>
      <c r="R15" s="1429"/>
      <c r="S15" s="1669"/>
      <c r="T15" s="1630"/>
      <c r="U15" s="1615"/>
      <c r="V15" s="1636"/>
      <c r="W15" s="1615"/>
      <c r="X15" s="1636"/>
      <c r="Y15" s="1615"/>
      <c r="Z15" s="1636"/>
      <c r="AA15" s="1615"/>
      <c r="AB15" s="1636"/>
      <c r="AC15" s="1615"/>
      <c r="AD15" s="1636"/>
      <c r="AE15" s="1615"/>
      <c r="AF15" s="1636"/>
      <c r="AG15" s="1615"/>
      <c r="AH15" s="1624"/>
      <c r="AI15" s="1599" t="s">
        <v>284</v>
      </c>
      <c r="AJ15" s="1426">
        <v>25</v>
      </c>
      <c r="AK15" s="1427"/>
      <c r="AL15" s="1426"/>
      <c r="AM15" s="1428" t="s">
        <v>145</v>
      </c>
      <c r="AN15" s="1426">
        <v>25</v>
      </c>
      <c r="AO15" s="1428" t="s">
        <v>148</v>
      </c>
      <c r="AP15" s="1426">
        <v>25</v>
      </c>
      <c r="AQ15" s="1427" t="s">
        <v>151</v>
      </c>
      <c r="AR15" s="1426">
        <v>25</v>
      </c>
      <c r="AS15" s="1427" t="s">
        <v>149</v>
      </c>
      <c r="AT15" s="1426">
        <v>25</v>
      </c>
      <c r="AU15" s="1429"/>
      <c r="AV15" s="1600"/>
      <c r="AW15" s="1630"/>
      <c r="AX15" s="1615"/>
      <c r="AY15" s="1636"/>
      <c r="AZ15" s="1615"/>
      <c r="BA15" s="1636"/>
      <c r="BB15" s="1615"/>
      <c r="BC15" s="1636"/>
      <c r="BD15" s="1615"/>
      <c r="BE15" s="1636"/>
      <c r="BF15" s="1615"/>
      <c r="BG15" s="1636"/>
      <c r="BH15" s="1615"/>
      <c r="BI15" s="1636"/>
      <c r="BJ15" s="1615"/>
      <c r="BK15" s="1624"/>
      <c r="BL15" s="1599" t="s">
        <v>284</v>
      </c>
      <c r="BM15" s="1426">
        <v>25</v>
      </c>
      <c r="BN15" s="1427" t="s">
        <v>145</v>
      </c>
      <c r="BO15" s="1426">
        <v>25</v>
      </c>
      <c r="BP15" s="1428" t="s">
        <v>232</v>
      </c>
      <c r="BQ15" s="1426">
        <v>25</v>
      </c>
      <c r="BR15" s="1428">
        <v>10</v>
      </c>
      <c r="BS15" s="1426">
        <v>25</v>
      </c>
      <c r="BT15" s="1427"/>
      <c r="BU15" s="1426"/>
      <c r="BV15" s="1427" t="s">
        <v>41</v>
      </c>
      <c r="BW15" s="1426">
        <v>25</v>
      </c>
      <c r="BX15" s="1429" t="s">
        <v>147</v>
      </c>
      <c r="BY15" s="1600" t="s">
        <v>244</v>
      </c>
      <c r="BZ15" s="1630"/>
      <c r="CA15" s="1615"/>
      <c r="CB15" s="1636"/>
      <c r="CC15" s="1615"/>
      <c r="CD15" s="1636"/>
      <c r="CE15" s="1615"/>
      <c r="CF15" s="1636"/>
      <c r="CG15" s="1615"/>
      <c r="CH15" s="1636"/>
      <c r="CI15" s="1615"/>
      <c r="CJ15" s="1636"/>
      <c r="CK15" s="1615"/>
      <c r="CL15" s="1636"/>
      <c r="CM15" s="1615"/>
      <c r="CN15" s="1624"/>
      <c r="CO15" s="1599"/>
      <c r="CP15" s="1426"/>
      <c r="CQ15" s="1427"/>
      <c r="CR15" s="1426"/>
      <c r="CS15" s="1428"/>
      <c r="CT15" s="1426"/>
      <c r="CU15" s="1428"/>
      <c r="CV15" s="1426"/>
      <c r="CW15" s="1427"/>
      <c r="CX15" s="1426"/>
      <c r="CY15" s="1427"/>
      <c r="CZ15" s="1426"/>
      <c r="DA15" s="1429"/>
      <c r="DB15" s="1600"/>
      <c r="DC15" s="1630"/>
      <c r="DD15" s="1615"/>
      <c r="DE15" s="1636"/>
      <c r="DF15" s="1615"/>
      <c r="DG15" s="1636"/>
      <c r="DH15" s="1615"/>
      <c r="DI15" s="1636"/>
      <c r="DJ15" s="1615"/>
      <c r="DK15" s="1636"/>
      <c r="DL15" s="1615"/>
      <c r="DM15" s="1636"/>
      <c r="DN15" s="1615"/>
      <c r="DO15" s="1636"/>
      <c r="DP15" s="1615"/>
      <c r="DQ15" s="1624"/>
      <c r="DR15" s="1599" t="s">
        <v>147</v>
      </c>
      <c r="DS15" s="1426">
        <v>25</v>
      </c>
      <c r="DT15" s="1427" t="s">
        <v>232</v>
      </c>
      <c r="DU15" s="1426">
        <v>25</v>
      </c>
      <c r="DV15" s="1428" t="s">
        <v>151</v>
      </c>
      <c r="DW15" s="1426">
        <v>25</v>
      </c>
      <c r="DX15" s="1428" t="s">
        <v>149</v>
      </c>
      <c r="DY15" s="1426">
        <v>25</v>
      </c>
      <c r="DZ15" s="1427" t="s">
        <v>41</v>
      </c>
      <c r="EA15" s="1426">
        <v>25</v>
      </c>
      <c r="EB15" s="1427" t="s">
        <v>148</v>
      </c>
      <c r="EC15" s="1426">
        <v>25</v>
      </c>
      <c r="ED15" s="1429" t="s">
        <v>231</v>
      </c>
      <c r="EE15" s="1600" t="s">
        <v>244</v>
      </c>
      <c r="EF15" s="1630"/>
      <c r="EG15" s="1615"/>
      <c r="EH15" s="1636"/>
      <c r="EI15" s="1615"/>
      <c r="EJ15" s="1636"/>
      <c r="EK15" s="1615"/>
      <c r="EL15" s="1636"/>
      <c r="EM15" s="1615"/>
      <c r="EN15" s="1636"/>
      <c r="EO15" s="1615"/>
      <c r="EP15" s="1636"/>
      <c r="EQ15" s="1624"/>
      <c r="ER15" s="1649"/>
      <c r="ES15" s="1615"/>
      <c r="ET15" s="1650"/>
      <c r="EU15" s="71">
        <f t="shared" si="3"/>
        <v>0</v>
      </c>
      <c r="EV15" s="1">
        <f t="shared" si="4"/>
        <v>1</v>
      </c>
      <c r="EW15" s="1">
        <f t="shared" si="5"/>
        <v>2</v>
      </c>
      <c r="EX15" s="1">
        <f t="shared" si="6"/>
        <v>2</v>
      </c>
      <c r="EY15" s="1">
        <f t="shared" si="7"/>
        <v>1</v>
      </c>
      <c r="EZ15" s="1">
        <f t="shared" si="8"/>
        <v>0</v>
      </c>
      <c r="FA15" s="1">
        <f t="shared" si="1"/>
        <v>106</v>
      </c>
      <c r="FB15" s="1">
        <f t="shared" si="2"/>
        <v>-78</v>
      </c>
      <c r="FC15" s="1">
        <v>28</v>
      </c>
    </row>
    <row r="16" spans="1:159" ht="16.5" customHeight="1" thickBot="1">
      <c r="A16" s="495">
        <v>13</v>
      </c>
      <c r="B16" s="1439" t="s">
        <v>47</v>
      </c>
      <c r="C16" s="1464">
        <f t="shared" si="0"/>
        <v>0</v>
      </c>
      <c r="D16" s="1478"/>
      <c r="E16" s="1479"/>
      <c r="F16" s="1601"/>
      <c r="G16" s="1430"/>
      <c r="H16" s="1409" t="s">
        <v>145</v>
      </c>
      <c r="I16" s="1408">
        <v>24</v>
      </c>
      <c r="J16" s="1409"/>
      <c r="K16" s="1408"/>
      <c r="L16" s="1431" t="s">
        <v>149</v>
      </c>
      <c r="M16" s="1408">
        <v>24</v>
      </c>
      <c r="N16" s="1431" t="s">
        <v>284</v>
      </c>
      <c r="O16" s="1408">
        <v>24</v>
      </c>
      <c r="P16" s="1431"/>
      <c r="Q16" s="1408"/>
      <c r="R16" s="1409" t="s">
        <v>280</v>
      </c>
      <c r="S16" s="1662"/>
      <c r="T16" s="1629"/>
      <c r="U16" s="1614"/>
      <c r="V16" s="1635"/>
      <c r="W16" s="1614"/>
      <c r="X16" s="1635"/>
      <c r="Y16" s="1614"/>
      <c r="Z16" s="1635"/>
      <c r="AA16" s="1614"/>
      <c r="AB16" s="1635"/>
      <c r="AC16" s="1614"/>
      <c r="AD16" s="1635"/>
      <c r="AE16" s="1614"/>
      <c r="AF16" s="1635"/>
      <c r="AG16" s="1614"/>
      <c r="AH16" s="1623"/>
      <c r="AI16" s="1601"/>
      <c r="AJ16" s="1430"/>
      <c r="AK16" s="1409"/>
      <c r="AL16" s="1408"/>
      <c r="AM16" s="1409"/>
      <c r="AN16" s="1408"/>
      <c r="AO16" s="1431">
        <v>10</v>
      </c>
      <c r="AP16" s="1408">
        <v>24</v>
      </c>
      <c r="AQ16" s="1431">
        <v>11</v>
      </c>
      <c r="AR16" s="1408">
        <v>24</v>
      </c>
      <c r="AS16" s="1431"/>
      <c r="AT16" s="1408"/>
      <c r="AU16" s="1409"/>
      <c r="AV16" s="1584"/>
      <c r="AW16" s="1629"/>
      <c r="AX16" s="1614"/>
      <c r="AY16" s="1635"/>
      <c r="AZ16" s="1614"/>
      <c r="BA16" s="1635"/>
      <c r="BB16" s="1614"/>
      <c r="BC16" s="1635"/>
      <c r="BD16" s="1614"/>
      <c r="BE16" s="1635"/>
      <c r="BF16" s="1614"/>
      <c r="BG16" s="1635"/>
      <c r="BH16" s="1614"/>
      <c r="BI16" s="1635"/>
      <c r="BJ16" s="1614"/>
      <c r="BK16" s="1623"/>
      <c r="BL16" s="1601"/>
      <c r="BM16" s="1430"/>
      <c r="BN16" s="1409"/>
      <c r="BO16" s="1408"/>
      <c r="BP16" s="1409"/>
      <c r="BQ16" s="1408"/>
      <c r="BR16" s="1431"/>
      <c r="BS16" s="1408"/>
      <c r="BT16" s="1431"/>
      <c r="BU16" s="1408"/>
      <c r="BV16" s="1431" t="s">
        <v>151</v>
      </c>
      <c r="BW16" s="1408">
        <v>24</v>
      </c>
      <c r="BX16" s="1409" t="s">
        <v>148</v>
      </c>
      <c r="BY16" s="1584">
        <v>24</v>
      </c>
      <c r="BZ16" s="1629"/>
      <c r="CA16" s="1614"/>
      <c r="CB16" s="1635"/>
      <c r="CC16" s="1614"/>
      <c r="CD16" s="1635"/>
      <c r="CE16" s="1614"/>
      <c r="CF16" s="1635"/>
      <c r="CG16" s="1614"/>
      <c r="CH16" s="1635"/>
      <c r="CI16" s="1614"/>
      <c r="CJ16" s="1635"/>
      <c r="CK16" s="1614"/>
      <c r="CL16" s="1635"/>
      <c r="CM16" s="1614"/>
      <c r="CN16" s="1623"/>
      <c r="CO16" s="1601"/>
      <c r="CP16" s="1430"/>
      <c r="CQ16" s="1409"/>
      <c r="CR16" s="1408"/>
      <c r="CS16" s="1409"/>
      <c r="CT16" s="1408"/>
      <c r="CU16" s="1431"/>
      <c r="CV16" s="1408"/>
      <c r="CW16" s="1431" t="s">
        <v>145</v>
      </c>
      <c r="CX16" s="1408">
        <v>24</v>
      </c>
      <c r="CY16" s="1431" t="s">
        <v>284</v>
      </c>
      <c r="CZ16" s="1408">
        <v>24</v>
      </c>
      <c r="DA16" s="1409" t="s">
        <v>149</v>
      </c>
      <c r="DB16" s="1584">
        <v>24</v>
      </c>
      <c r="DC16" s="1629"/>
      <c r="DD16" s="1614"/>
      <c r="DE16" s="1635"/>
      <c r="DF16" s="1614"/>
      <c r="DG16" s="1635"/>
      <c r="DH16" s="1614"/>
      <c r="DI16" s="1635"/>
      <c r="DJ16" s="1614"/>
      <c r="DK16" s="1635"/>
      <c r="DL16" s="1614"/>
      <c r="DM16" s="1635"/>
      <c r="DN16" s="1614"/>
      <c r="DO16" s="1635"/>
      <c r="DP16" s="1614"/>
      <c r="DQ16" s="1623"/>
      <c r="DR16" s="1601"/>
      <c r="DS16" s="1430"/>
      <c r="DT16" s="1409"/>
      <c r="DU16" s="1408"/>
      <c r="DV16" s="1409">
        <v>11</v>
      </c>
      <c r="DW16" s="1408">
        <v>24</v>
      </c>
      <c r="DX16" s="1431">
        <v>10</v>
      </c>
      <c r="DY16" s="1408">
        <v>24</v>
      </c>
      <c r="DZ16" s="1431"/>
      <c r="EA16" s="1408"/>
      <c r="EB16" s="1431" t="s">
        <v>151</v>
      </c>
      <c r="EC16" s="1408">
        <v>24</v>
      </c>
      <c r="ED16" s="1409" t="s">
        <v>148</v>
      </c>
      <c r="EE16" s="1584">
        <v>24</v>
      </c>
      <c r="EF16" s="1629"/>
      <c r="EG16" s="1614"/>
      <c r="EH16" s="1635"/>
      <c r="EI16" s="1614"/>
      <c r="EJ16" s="1635"/>
      <c r="EK16" s="1614"/>
      <c r="EL16" s="1635"/>
      <c r="EM16" s="1614"/>
      <c r="EN16" s="1635"/>
      <c r="EO16" s="1614"/>
      <c r="EP16" s="1635"/>
      <c r="EQ16" s="1623"/>
      <c r="ER16" s="1647"/>
      <c r="ES16" s="1614"/>
      <c r="ET16" s="1648"/>
      <c r="EU16" s="71">
        <f t="shared" si="3"/>
        <v>0</v>
      </c>
      <c r="EV16" s="1">
        <f t="shared" si="4"/>
        <v>2</v>
      </c>
      <c r="EW16" s="1">
        <f t="shared" si="5"/>
        <v>2</v>
      </c>
      <c r="EX16" s="1">
        <f t="shared" si="6"/>
        <v>2</v>
      </c>
      <c r="EY16" s="1">
        <f t="shared" si="7"/>
        <v>1</v>
      </c>
      <c r="EZ16" s="1">
        <f t="shared" si="8"/>
        <v>1</v>
      </c>
      <c r="FA16" s="1">
        <f t="shared" si="1"/>
        <v>114</v>
      </c>
      <c r="FB16" s="1">
        <f t="shared" si="2"/>
        <v>-87</v>
      </c>
      <c r="FC16" s="1">
        <v>27</v>
      </c>
    </row>
    <row r="17" spans="1:159" ht="16.5" customHeight="1" thickBot="1">
      <c r="A17" s="495">
        <v>14</v>
      </c>
      <c r="B17" s="1416" t="s">
        <v>138</v>
      </c>
      <c r="C17" s="1464">
        <f t="shared" si="0"/>
        <v>0</v>
      </c>
      <c r="D17" s="1467"/>
      <c r="E17" s="1480"/>
      <c r="F17" s="1592" t="s">
        <v>279</v>
      </c>
      <c r="G17" s="1411">
        <v>17</v>
      </c>
      <c r="H17" s="1412" t="s">
        <v>233</v>
      </c>
      <c r="I17" s="1411">
        <v>17</v>
      </c>
      <c r="J17" s="1412" t="s">
        <v>152</v>
      </c>
      <c r="K17" s="1411">
        <v>17</v>
      </c>
      <c r="L17" s="1412">
        <v>11</v>
      </c>
      <c r="M17" s="1411">
        <v>17</v>
      </c>
      <c r="N17" s="1412"/>
      <c r="O17" s="1411"/>
      <c r="P17" s="1412"/>
      <c r="Q17" s="1411"/>
      <c r="R17" s="1412" t="s">
        <v>280</v>
      </c>
      <c r="S17" s="1663"/>
      <c r="T17" s="1629"/>
      <c r="U17" s="1614"/>
      <c r="V17" s="1635"/>
      <c r="W17" s="1614"/>
      <c r="X17" s="1635"/>
      <c r="Y17" s="1614"/>
      <c r="Z17" s="1635"/>
      <c r="AA17" s="1614"/>
      <c r="AB17" s="1635"/>
      <c r="AC17" s="1614"/>
      <c r="AD17" s="1635"/>
      <c r="AE17" s="1614"/>
      <c r="AF17" s="1635"/>
      <c r="AG17" s="1614"/>
      <c r="AH17" s="1623"/>
      <c r="AI17" s="1592" t="s">
        <v>145</v>
      </c>
      <c r="AJ17" s="1411">
        <v>17</v>
      </c>
      <c r="AK17" s="1412" t="s">
        <v>149</v>
      </c>
      <c r="AL17" s="1411">
        <v>17</v>
      </c>
      <c r="AM17" s="1412" t="s">
        <v>284</v>
      </c>
      <c r="AN17" s="1411">
        <v>17</v>
      </c>
      <c r="AO17" s="1412" t="s">
        <v>232</v>
      </c>
      <c r="AP17" s="1411">
        <v>17</v>
      </c>
      <c r="AQ17" s="1412">
        <v>10</v>
      </c>
      <c r="AR17" s="1411">
        <v>17</v>
      </c>
      <c r="AS17" s="1412"/>
      <c r="AT17" s="1411"/>
      <c r="AU17" s="1412"/>
      <c r="AV17" s="1586"/>
      <c r="AW17" s="1629"/>
      <c r="AX17" s="1614"/>
      <c r="AY17" s="1635"/>
      <c r="AZ17" s="1614"/>
      <c r="BA17" s="1635"/>
      <c r="BB17" s="1614"/>
      <c r="BC17" s="1635"/>
      <c r="BD17" s="1614"/>
      <c r="BE17" s="1635"/>
      <c r="BF17" s="1614"/>
      <c r="BG17" s="1635"/>
      <c r="BH17" s="1614"/>
      <c r="BI17" s="1635"/>
      <c r="BJ17" s="1614"/>
      <c r="BK17" s="1623"/>
      <c r="BL17" s="1592" t="s">
        <v>151</v>
      </c>
      <c r="BM17" s="1411">
        <v>17</v>
      </c>
      <c r="BN17" s="1412">
        <v>11</v>
      </c>
      <c r="BO17" s="1411">
        <v>17</v>
      </c>
      <c r="BP17" s="1412" t="s">
        <v>148</v>
      </c>
      <c r="BQ17" s="1411">
        <v>17</v>
      </c>
      <c r="BR17" s="1412"/>
      <c r="BS17" s="1411"/>
      <c r="BT17" s="1412"/>
      <c r="BU17" s="1411"/>
      <c r="BV17" s="1412"/>
      <c r="BW17" s="1411"/>
      <c r="BX17" s="1412"/>
      <c r="BY17" s="1586"/>
      <c r="BZ17" s="1629"/>
      <c r="CA17" s="1614"/>
      <c r="CB17" s="1635"/>
      <c r="CC17" s="1614"/>
      <c r="CD17" s="1639" t="s">
        <v>344</v>
      </c>
      <c r="CE17" s="1614"/>
      <c r="CF17" s="1635"/>
      <c r="CG17" s="1614"/>
      <c r="CH17" s="1635"/>
      <c r="CI17" s="1614"/>
      <c r="CJ17" s="1635"/>
      <c r="CK17" s="1614"/>
      <c r="CL17" s="1635"/>
      <c r="CM17" s="1614"/>
      <c r="CN17" s="1623"/>
      <c r="CO17" s="1592" t="s">
        <v>149</v>
      </c>
      <c r="CP17" s="1411">
        <v>17</v>
      </c>
      <c r="CQ17" s="1412">
        <v>10</v>
      </c>
      <c r="CR17" s="1411">
        <v>17</v>
      </c>
      <c r="CS17" s="1412" t="s">
        <v>145</v>
      </c>
      <c r="CT17" s="1411">
        <v>17</v>
      </c>
      <c r="CU17" s="1412" t="s">
        <v>232</v>
      </c>
      <c r="CV17" s="1411">
        <v>17</v>
      </c>
      <c r="CW17" s="1412" t="s">
        <v>284</v>
      </c>
      <c r="CX17" s="1411">
        <v>17</v>
      </c>
      <c r="CY17" s="1412" t="s">
        <v>146</v>
      </c>
      <c r="CZ17" s="1411">
        <v>17</v>
      </c>
      <c r="DA17" s="1412"/>
      <c r="DB17" s="1586"/>
      <c r="DC17" s="1629"/>
      <c r="DD17" s="1614"/>
      <c r="DE17" s="1635"/>
      <c r="DF17" s="1614"/>
      <c r="DG17" s="1635"/>
      <c r="DH17" s="1614"/>
      <c r="DI17" s="1635"/>
      <c r="DJ17" s="1614"/>
      <c r="DK17" s="1635"/>
      <c r="DL17" s="1614"/>
      <c r="DM17" s="1635"/>
      <c r="DN17" s="1614"/>
      <c r="DO17" s="1635"/>
      <c r="DP17" s="1614"/>
      <c r="DQ17" s="1623"/>
      <c r="DR17" s="1592" t="s">
        <v>151</v>
      </c>
      <c r="DS17" s="1411">
        <v>17</v>
      </c>
      <c r="DT17" s="1412"/>
      <c r="DU17" s="1411"/>
      <c r="DV17" s="1412" t="s">
        <v>148</v>
      </c>
      <c r="DW17" s="1411">
        <v>17</v>
      </c>
      <c r="DX17" s="1412"/>
      <c r="DY17" s="1411"/>
      <c r="DZ17" s="1412"/>
      <c r="EA17" s="1411"/>
      <c r="EB17" s="1412"/>
      <c r="EC17" s="1411"/>
      <c r="ED17" s="1412"/>
      <c r="EE17" s="1586"/>
      <c r="EF17" s="1629"/>
      <c r="EG17" s="1614"/>
      <c r="EH17" s="1635"/>
      <c r="EI17" s="1614"/>
      <c r="EJ17" s="1635"/>
      <c r="EK17" s="1614"/>
      <c r="EL17" s="1635"/>
      <c r="EM17" s="1614"/>
      <c r="EN17" s="1635"/>
      <c r="EO17" s="1614"/>
      <c r="EP17" s="1635"/>
      <c r="EQ17" s="1623"/>
      <c r="ER17" s="1647"/>
      <c r="ES17" s="1614"/>
      <c r="ET17" s="1648"/>
      <c r="EU17" s="71">
        <f t="shared" si="3"/>
        <v>0</v>
      </c>
      <c r="EV17" s="1">
        <f t="shared" si="4"/>
        <v>2</v>
      </c>
      <c r="EW17" s="1">
        <f t="shared" si="5"/>
        <v>2</v>
      </c>
      <c r="EX17" s="1">
        <f t="shared" si="6"/>
        <v>2</v>
      </c>
      <c r="EY17" s="1">
        <f t="shared" si="7"/>
        <v>2</v>
      </c>
      <c r="EZ17" s="1">
        <f t="shared" si="8"/>
        <v>2</v>
      </c>
      <c r="FA17" s="1">
        <f t="shared" si="1"/>
        <v>27</v>
      </c>
      <c r="FB17" s="1">
        <f t="shared" si="2"/>
        <v>-7</v>
      </c>
      <c r="FC17" s="1">
        <v>20</v>
      </c>
    </row>
    <row r="18" spans="1:159" ht="16.5" customHeight="1" thickBot="1">
      <c r="A18" s="495">
        <v>15</v>
      </c>
      <c r="B18" s="1435" t="s">
        <v>49</v>
      </c>
      <c r="C18" s="1464">
        <f t="shared" si="0"/>
        <v>0</v>
      </c>
      <c r="D18" s="1465"/>
      <c r="E18" s="1481"/>
      <c r="F18" s="1589"/>
      <c r="G18" s="1414"/>
      <c r="H18" s="1415"/>
      <c r="I18" s="1414"/>
      <c r="J18" s="1415"/>
      <c r="K18" s="1414"/>
      <c r="L18" s="1415" t="s">
        <v>147</v>
      </c>
      <c r="M18" s="1414">
        <v>23</v>
      </c>
      <c r="N18" s="1415" t="s">
        <v>41</v>
      </c>
      <c r="O18" s="1414">
        <v>23</v>
      </c>
      <c r="P18" s="1415" t="s">
        <v>232</v>
      </c>
      <c r="Q18" s="1414">
        <v>23</v>
      </c>
      <c r="R18" s="1415" t="s">
        <v>280</v>
      </c>
      <c r="S18" s="1665"/>
      <c r="T18" s="1629"/>
      <c r="U18" s="1614"/>
      <c r="V18" s="1635"/>
      <c r="W18" s="1614"/>
      <c r="X18" s="1635"/>
      <c r="Y18" s="1614"/>
      <c r="Z18" s="1635"/>
      <c r="AA18" s="1614"/>
      <c r="AB18" s="1635"/>
      <c r="AC18" s="1614"/>
      <c r="AD18" s="1635"/>
      <c r="AE18" s="1614"/>
      <c r="AF18" s="1635"/>
      <c r="AG18" s="1614"/>
      <c r="AH18" s="1623"/>
      <c r="AI18" s="1589" t="s">
        <v>148</v>
      </c>
      <c r="AJ18" s="1414">
        <v>23</v>
      </c>
      <c r="AK18" s="1415" t="s">
        <v>151</v>
      </c>
      <c r="AL18" s="1414">
        <v>23</v>
      </c>
      <c r="AM18" s="1415"/>
      <c r="AN18" s="1414"/>
      <c r="AO18" s="1415" t="s">
        <v>147</v>
      </c>
      <c r="AP18" s="1414">
        <v>23</v>
      </c>
      <c r="AQ18" s="1415"/>
      <c r="AR18" s="1414"/>
      <c r="AS18" s="1415" t="s">
        <v>41</v>
      </c>
      <c r="AT18" s="1414">
        <v>23</v>
      </c>
      <c r="AU18" s="1415" t="s">
        <v>232</v>
      </c>
      <c r="AV18" s="1590">
        <v>23</v>
      </c>
      <c r="AW18" s="1629"/>
      <c r="AX18" s="1614"/>
      <c r="AY18" s="1635"/>
      <c r="AZ18" s="1614"/>
      <c r="BA18" s="1635"/>
      <c r="BB18" s="1614"/>
      <c r="BC18" s="1635"/>
      <c r="BD18" s="1614"/>
      <c r="BE18" s="1635"/>
      <c r="BF18" s="1614"/>
      <c r="BG18" s="1635"/>
      <c r="BH18" s="1614"/>
      <c r="BI18" s="1635"/>
      <c r="BJ18" s="1614"/>
      <c r="BK18" s="1623"/>
      <c r="BL18" s="1589" t="s">
        <v>279</v>
      </c>
      <c r="BM18" s="1414">
        <v>23</v>
      </c>
      <c r="BN18" s="1415" t="s">
        <v>152</v>
      </c>
      <c r="BO18" s="1414">
        <v>23</v>
      </c>
      <c r="BP18" s="1415" t="s">
        <v>233</v>
      </c>
      <c r="BQ18" s="1414">
        <v>23</v>
      </c>
      <c r="BR18" s="1415"/>
      <c r="BS18" s="1414"/>
      <c r="BT18" s="1415" t="s">
        <v>145</v>
      </c>
      <c r="BU18" s="1414">
        <v>23</v>
      </c>
      <c r="BV18" s="1415" t="s">
        <v>284</v>
      </c>
      <c r="BW18" s="1414">
        <v>23</v>
      </c>
      <c r="BX18" s="1415" t="s">
        <v>149</v>
      </c>
      <c r="BY18" s="1590">
        <v>23</v>
      </c>
      <c r="BZ18" s="1629"/>
      <c r="CA18" s="1614"/>
      <c r="CB18" s="1635"/>
      <c r="CC18" s="1614"/>
      <c r="CD18" s="1635"/>
      <c r="CE18" s="1614"/>
      <c r="CF18" s="1635"/>
      <c r="CG18" s="1614"/>
      <c r="CH18" s="1635"/>
      <c r="CI18" s="1614"/>
      <c r="CJ18" s="1635"/>
      <c r="CK18" s="1614"/>
      <c r="CL18" s="1635"/>
      <c r="CM18" s="1614"/>
      <c r="CN18" s="1623"/>
      <c r="CO18" s="1589"/>
      <c r="CP18" s="1414"/>
      <c r="CQ18" s="1415"/>
      <c r="CR18" s="1414"/>
      <c r="CS18" s="1415"/>
      <c r="CT18" s="1414"/>
      <c r="CU18" s="1415" t="s">
        <v>284</v>
      </c>
      <c r="CV18" s="1414">
        <v>23</v>
      </c>
      <c r="CW18" s="1415" t="s">
        <v>149</v>
      </c>
      <c r="CX18" s="1414">
        <v>23</v>
      </c>
      <c r="CY18" s="1415" t="s">
        <v>145</v>
      </c>
      <c r="CZ18" s="1414">
        <v>23</v>
      </c>
      <c r="DA18" s="1415"/>
      <c r="DB18" s="1590"/>
      <c r="DC18" s="1629"/>
      <c r="DD18" s="1614"/>
      <c r="DE18" s="1635"/>
      <c r="DF18" s="1614"/>
      <c r="DG18" s="1635"/>
      <c r="DH18" s="1614"/>
      <c r="DI18" s="1635"/>
      <c r="DJ18" s="1614"/>
      <c r="DK18" s="1635"/>
      <c r="DL18" s="1614"/>
      <c r="DM18" s="1635"/>
      <c r="DN18" s="1614"/>
      <c r="DO18" s="1635"/>
      <c r="DP18" s="1614"/>
      <c r="DQ18" s="1623"/>
      <c r="DR18" s="1589">
        <v>10</v>
      </c>
      <c r="DS18" s="1414">
        <v>23</v>
      </c>
      <c r="DT18" s="1415" t="s">
        <v>150</v>
      </c>
      <c r="DU18" s="1414">
        <v>23</v>
      </c>
      <c r="DV18" s="1415" t="s">
        <v>146</v>
      </c>
      <c r="DW18" s="1414">
        <v>23</v>
      </c>
      <c r="DX18" s="1415" t="s">
        <v>151</v>
      </c>
      <c r="DY18" s="1414">
        <v>23</v>
      </c>
      <c r="DZ18" s="1415" t="s">
        <v>148</v>
      </c>
      <c r="EA18" s="1414">
        <v>23</v>
      </c>
      <c r="EB18" s="1415">
        <v>11</v>
      </c>
      <c r="EC18" s="1414">
        <v>23</v>
      </c>
      <c r="ED18" s="1415"/>
      <c r="EE18" s="1590"/>
      <c r="EF18" s="1629"/>
      <c r="EG18" s="1614"/>
      <c r="EH18" s="1635"/>
      <c r="EI18" s="1614"/>
      <c r="EJ18" s="1635"/>
      <c r="EK18" s="1614"/>
      <c r="EL18" s="1635"/>
      <c r="EM18" s="1614"/>
      <c r="EN18" s="1635"/>
      <c r="EO18" s="1614"/>
      <c r="EP18" s="1635"/>
      <c r="EQ18" s="1623"/>
      <c r="ER18" s="1647"/>
      <c r="ES18" s="1614"/>
      <c r="ET18" s="1648"/>
      <c r="EU18" s="71">
        <f t="shared" si="3"/>
        <v>0</v>
      </c>
      <c r="EV18" s="1">
        <f t="shared" si="4"/>
        <v>2</v>
      </c>
      <c r="EW18" s="1">
        <f t="shared" si="5"/>
        <v>2</v>
      </c>
      <c r="EX18" s="1">
        <f t="shared" si="6"/>
        <v>2</v>
      </c>
      <c r="EY18" s="1">
        <f t="shared" si="7"/>
        <v>1</v>
      </c>
      <c r="EZ18" s="1">
        <f t="shared" si="8"/>
        <v>0</v>
      </c>
      <c r="FA18" s="1">
        <f t="shared" si="1"/>
        <v>110</v>
      </c>
      <c r="FB18" s="1">
        <f t="shared" si="2"/>
        <v>-96</v>
      </c>
      <c r="FC18" s="1">
        <v>14</v>
      </c>
    </row>
    <row r="19" spans="1:159" ht="16.5" customHeight="1" thickBot="1">
      <c r="A19" s="495">
        <v>16</v>
      </c>
      <c r="B19" s="1441" t="s">
        <v>140</v>
      </c>
      <c r="C19" s="1464">
        <f t="shared" si="0"/>
        <v>0</v>
      </c>
      <c r="D19" s="1467" t="s">
        <v>234</v>
      </c>
      <c r="E19" s="1482"/>
      <c r="F19" s="1602">
        <v>10</v>
      </c>
      <c r="G19" s="1419">
        <v>22</v>
      </c>
      <c r="H19" s="1418">
        <v>10</v>
      </c>
      <c r="I19" s="1419">
        <v>22</v>
      </c>
      <c r="J19" s="1420" t="s">
        <v>233</v>
      </c>
      <c r="K19" s="1419">
        <v>22</v>
      </c>
      <c r="L19" s="1420" t="s">
        <v>279</v>
      </c>
      <c r="M19" s="1419">
        <v>22</v>
      </c>
      <c r="N19" s="1420" t="s">
        <v>152</v>
      </c>
      <c r="O19" s="1419">
        <v>22</v>
      </c>
      <c r="P19" s="1420"/>
      <c r="Q19" s="1419"/>
      <c r="R19" s="1420" t="s">
        <v>280</v>
      </c>
      <c r="S19" s="1667"/>
      <c r="T19" s="1629"/>
      <c r="U19" s="1614"/>
      <c r="V19" s="1635"/>
      <c r="W19" s="1614"/>
      <c r="X19" s="1635"/>
      <c r="Y19" s="1614"/>
      <c r="Z19" s="1635"/>
      <c r="AA19" s="1614"/>
      <c r="AB19" s="1695" t="s">
        <v>363</v>
      </c>
      <c r="AC19" s="1614"/>
      <c r="AD19" s="1635"/>
      <c r="AE19" s="1614"/>
      <c r="AF19" s="1635"/>
      <c r="AG19" s="1614"/>
      <c r="AH19" s="1623"/>
      <c r="AI19" s="1602" t="s">
        <v>151</v>
      </c>
      <c r="AJ19" s="1419">
        <v>22</v>
      </c>
      <c r="AK19" s="1418"/>
      <c r="AL19" s="1419"/>
      <c r="AM19" s="1420" t="s">
        <v>146</v>
      </c>
      <c r="AN19" s="1419">
        <v>22</v>
      </c>
      <c r="AO19" s="1420" t="s">
        <v>150</v>
      </c>
      <c r="AP19" s="1419">
        <v>22</v>
      </c>
      <c r="AQ19" s="1420" t="s">
        <v>148</v>
      </c>
      <c r="AR19" s="1419">
        <v>22</v>
      </c>
      <c r="AS19" s="1420"/>
      <c r="AT19" s="1419"/>
      <c r="AU19" s="1420">
        <v>10</v>
      </c>
      <c r="AV19" s="1595">
        <v>22</v>
      </c>
      <c r="AW19" s="1629"/>
      <c r="AX19" s="1614"/>
      <c r="AY19" s="1635"/>
      <c r="AZ19" s="1614"/>
      <c r="BA19" s="1635"/>
      <c r="BB19" s="1614"/>
      <c r="BC19" s="1635"/>
      <c r="BD19" s="1614"/>
      <c r="BE19" s="1635"/>
      <c r="BF19" s="1614"/>
      <c r="BG19" s="1635"/>
      <c r="BH19" s="1614"/>
      <c r="BI19" s="1635"/>
      <c r="BJ19" s="1614"/>
      <c r="BK19" s="1623"/>
      <c r="BL19" s="1602"/>
      <c r="BM19" s="1419"/>
      <c r="BN19" s="1418"/>
      <c r="BO19" s="1419"/>
      <c r="BP19" s="1420"/>
      <c r="BQ19" s="1419"/>
      <c r="BR19" s="1420">
        <v>11</v>
      </c>
      <c r="BS19" s="1419">
        <v>22</v>
      </c>
      <c r="BT19" s="1420">
        <v>11</v>
      </c>
      <c r="BU19" s="1419">
        <v>22</v>
      </c>
      <c r="BV19" s="1420"/>
      <c r="BW19" s="1419"/>
      <c r="BX19" s="1420"/>
      <c r="BY19" s="1595"/>
      <c r="BZ19" s="1629"/>
      <c r="CA19" s="1614"/>
      <c r="CB19" s="1635"/>
      <c r="CC19" s="1614"/>
      <c r="CD19" s="1635"/>
      <c r="CE19" s="1614"/>
      <c r="CF19" s="1635"/>
      <c r="CG19" s="1614"/>
      <c r="CH19" s="1635"/>
      <c r="CI19" s="1614"/>
      <c r="CJ19" s="1635"/>
      <c r="CK19" s="1614"/>
      <c r="CL19" s="1635"/>
      <c r="CM19" s="1614"/>
      <c r="CN19" s="1623"/>
      <c r="CO19" s="1602" t="s">
        <v>145</v>
      </c>
      <c r="CP19" s="1419">
        <v>22</v>
      </c>
      <c r="CQ19" s="1418" t="s">
        <v>232</v>
      </c>
      <c r="CR19" s="1419">
        <v>22</v>
      </c>
      <c r="CS19" s="1420" t="s">
        <v>284</v>
      </c>
      <c r="CT19" s="1419">
        <v>22</v>
      </c>
      <c r="CU19" s="1420" t="s">
        <v>149</v>
      </c>
      <c r="CV19" s="1419">
        <v>22</v>
      </c>
      <c r="CW19" s="1420">
        <v>11</v>
      </c>
      <c r="CX19" s="1419">
        <v>22</v>
      </c>
      <c r="CY19" s="1420" t="s">
        <v>41</v>
      </c>
      <c r="CZ19" s="1419">
        <v>22</v>
      </c>
      <c r="DA19" s="1420" t="s">
        <v>147</v>
      </c>
      <c r="DB19" s="1595">
        <v>22</v>
      </c>
      <c r="DC19" s="1629"/>
      <c r="DD19" s="1614"/>
      <c r="DE19" s="1635"/>
      <c r="DF19" s="1614"/>
      <c r="DG19" s="1635"/>
      <c r="DH19" s="1614"/>
      <c r="DI19" s="1635"/>
      <c r="DJ19" s="1614"/>
      <c r="DK19" s="1635"/>
      <c r="DL19" s="1614"/>
      <c r="DM19" s="1635"/>
      <c r="DN19" s="1614"/>
      <c r="DO19" s="1635"/>
      <c r="DP19" s="1614"/>
      <c r="DQ19" s="1623"/>
      <c r="DR19" s="1602">
        <v>11</v>
      </c>
      <c r="DS19" s="1419">
        <v>22</v>
      </c>
      <c r="DT19" s="1418">
        <v>11</v>
      </c>
      <c r="DU19" s="1419">
        <v>22</v>
      </c>
      <c r="DV19" s="1420"/>
      <c r="DW19" s="1419"/>
      <c r="DX19" s="1420"/>
      <c r="DY19" s="1419"/>
      <c r="DZ19" s="1420">
        <v>10</v>
      </c>
      <c r="EA19" s="1419">
        <v>22</v>
      </c>
      <c r="EB19" s="1420">
        <v>10</v>
      </c>
      <c r="EC19" s="1419">
        <v>22</v>
      </c>
      <c r="ED19" s="1420"/>
      <c r="EE19" s="1595"/>
      <c r="EF19" s="1629"/>
      <c r="EG19" s="1614"/>
      <c r="EH19" s="1635"/>
      <c r="EI19" s="1614"/>
      <c r="EJ19" s="1635"/>
      <c r="EK19" s="1614"/>
      <c r="EL19" s="1635"/>
      <c r="EM19" s="1614"/>
      <c r="EN19" s="1635"/>
      <c r="EO19" s="1614"/>
      <c r="EP19" s="1635"/>
      <c r="EQ19" s="1623"/>
      <c r="ER19" s="1647"/>
      <c r="ES19" s="1614"/>
      <c r="ET19" s="1648"/>
      <c r="EU19" s="71">
        <f t="shared" si="3"/>
        <v>0</v>
      </c>
      <c r="EV19" s="1">
        <f t="shared" si="4"/>
        <v>1</v>
      </c>
      <c r="EW19" s="1">
        <f t="shared" si="5"/>
        <v>1</v>
      </c>
      <c r="EX19" s="1">
        <f t="shared" si="6"/>
        <v>1</v>
      </c>
      <c r="EY19" s="1">
        <f t="shared" si="7"/>
        <v>3</v>
      </c>
      <c r="EZ19" s="1">
        <f t="shared" si="8"/>
        <v>5</v>
      </c>
      <c r="FA19" s="1">
        <f t="shared" si="1"/>
        <v>75</v>
      </c>
      <c r="FB19" s="1">
        <f t="shared" si="2"/>
        <v>-50</v>
      </c>
      <c r="FC19" s="1">
        <v>25</v>
      </c>
    </row>
    <row r="20" spans="1:159" ht="16.5" customHeight="1" thickBot="1">
      <c r="A20" s="495">
        <v>17</v>
      </c>
      <c r="B20" s="1432" t="s">
        <v>51</v>
      </c>
      <c r="C20" s="1464">
        <f t="shared" si="0"/>
        <v>0</v>
      </c>
      <c r="D20" s="1474">
        <v>11</v>
      </c>
      <c r="E20" s="1483"/>
      <c r="F20" s="1596" t="s">
        <v>146</v>
      </c>
      <c r="G20" s="1421">
        <v>16</v>
      </c>
      <c r="H20" s="1422" t="s">
        <v>147</v>
      </c>
      <c r="I20" s="1421">
        <v>16</v>
      </c>
      <c r="J20" s="1433" t="s">
        <v>148</v>
      </c>
      <c r="K20" s="1421">
        <v>16</v>
      </c>
      <c r="L20" s="1422" t="s">
        <v>151</v>
      </c>
      <c r="M20" s="1421">
        <v>16</v>
      </c>
      <c r="N20" s="1422"/>
      <c r="O20" s="1421"/>
      <c r="P20" s="1422" t="s">
        <v>284</v>
      </c>
      <c r="Q20" s="1421">
        <v>16</v>
      </c>
      <c r="R20" s="1433" t="s">
        <v>280</v>
      </c>
      <c r="S20" s="1664"/>
      <c r="T20" s="1629"/>
      <c r="U20" s="1614"/>
      <c r="V20" s="1635"/>
      <c r="W20" s="1614"/>
      <c r="X20" s="1635"/>
      <c r="Y20" s="1614"/>
      <c r="Z20" s="1635"/>
      <c r="AA20" s="1614"/>
      <c r="AB20" s="1635"/>
      <c r="AC20" s="1614"/>
      <c r="AD20" s="1635"/>
      <c r="AE20" s="1614"/>
      <c r="AF20" s="1635"/>
      <c r="AG20" s="1614"/>
      <c r="AH20" s="1623"/>
      <c r="AI20" s="1596" t="s">
        <v>41</v>
      </c>
      <c r="AJ20" s="1421">
        <v>34</v>
      </c>
      <c r="AK20" s="1422" t="s">
        <v>233</v>
      </c>
      <c r="AL20" s="1421">
        <v>16</v>
      </c>
      <c r="AM20" s="1433" t="s">
        <v>232</v>
      </c>
      <c r="AN20" s="1421">
        <v>16</v>
      </c>
      <c r="AO20" s="1422" t="s">
        <v>279</v>
      </c>
      <c r="AP20" s="1421">
        <v>16</v>
      </c>
      <c r="AQ20" s="1422"/>
      <c r="AR20" s="1421"/>
      <c r="AS20" s="1422" t="s">
        <v>146</v>
      </c>
      <c r="AT20" s="1421">
        <v>16</v>
      </c>
      <c r="AU20" s="1433"/>
      <c r="AV20" s="1588"/>
      <c r="AW20" s="1629"/>
      <c r="AX20" s="1614"/>
      <c r="AY20" s="1635"/>
      <c r="AZ20" s="1614"/>
      <c r="BA20" s="1635"/>
      <c r="BB20" s="1614"/>
      <c r="BC20" s="1635"/>
      <c r="BD20" s="1614"/>
      <c r="BE20" s="1635"/>
      <c r="BF20" s="1614"/>
      <c r="BG20" s="1635"/>
      <c r="BH20" s="1614"/>
      <c r="BI20" s="1635"/>
      <c r="BJ20" s="1614"/>
      <c r="BK20" s="1623"/>
      <c r="BL20" s="1596" t="s">
        <v>150</v>
      </c>
      <c r="BM20" s="1421">
        <v>16</v>
      </c>
      <c r="BN20" s="1422" t="s">
        <v>147</v>
      </c>
      <c r="BO20" s="1421">
        <v>16</v>
      </c>
      <c r="BP20" s="1433"/>
      <c r="BQ20" s="1421"/>
      <c r="BR20" s="1422" t="s">
        <v>145</v>
      </c>
      <c r="BS20" s="1421">
        <v>16</v>
      </c>
      <c r="BT20" s="1422"/>
      <c r="BU20" s="1421"/>
      <c r="BV20" s="1422" t="s">
        <v>149</v>
      </c>
      <c r="BW20" s="1421">
        <v>16</v>
      </c>
      <c r="BX20" s="1433"/>
      <c r="BY20" s="1588"/>
      <c r="BZ20" s="1629"/>
      <c r="CA20" s="1614"/>
      <c r="CB20" s="1635"/>
      <c r="CC20" s="1614"/>
      <c r="CD20" s="1639" t="s">
        <v>347</v>
      </c>
      <c r="CE20" s="1614"/>
      <c r="CF20" s="1635"/>
      <c r="CG20" s="1614"/>
      <c r="CH20" s="1635"/>
      <c r="CI20" s="1614"/>
      <c r="CJ20" s="1635"/>
      <c r="CK20" s="1614"/>
      <c r="CL20" s="1635"/>
      <c r="CM20" s="1614"/>
      <c r="CN20" s="1623"/>
      <c r="CO20" s="1596" t="s">
        <v>233</v>
      </c>
      <c r="CP20" s="1421">
        <v>16</v>
      </c>
      <c r="CQ20" s="1422" t="s">
        <v>148</v>
      </c>
      <c r="CR20" s="1421">
        <v>16</v>
      </c>
      <c r="CS20" s="1433" t="s">
        <v>152</v>
      </c>
      <c r="CT20" s="1421">
        <v>16</v>
      </c>
      <c r="CU20" s="1422" t="s">
        <v>151</v>
      </c>
      <c r="CV20" s="1421">
        <v>16</v>
      </c>
      <c r="CW20" s="1422"/>
      <c r="CX20" s="1421"/>
      <c r="CY20" s="1422" t="s">
        <v>232</v>
      </c>
      <c r="CZ20" s="1421">
        <v>16</v>
      </c>
      <c r="DA20" s="1433" t="s">
        <v>152</v>
      </c>
      <c r="DB20" s="1588">
        <v>16</v>
      </c>
      <c r="DC20" s="1629"/>
      <c r="DD20" s="1614"/>
      <c r="DE20" s="1635"/>
      <c r="DF20" s="1614"/>
      <c r="DG20" s="1635"/>
      <c r="DH20" s="1614"/>
      <c r="DI20" s="1635"/>
      <c r="DJ20" s="1614"/>
      <c r="DK20" s="1635"/>
      <c r="DL20" s="1614"/>
      <c r="DM20" s="1635"/>
      <c r="DN20" s="1614"/>
      <c r="DO20" s="1635"/>
      <c r="DP20" s="1614"/>
      <c r="DQ20" s="1623"/>
      <c r="DR20" s="1596" t="s">
        <v>150</v>
      </c>
      <c r="DS20" s="1421">
        <v>16</v>
      </c>
      <c r="DT20" s="1422" t="s">
        <v>41</v>
      </c>
      <c r="DU20" s="1421">
        <v>16</v>
      </c>
      <c r="DV20" s="1433" t="s">
        <v>149</v>
      </c>
      <c r="DW20" s="1421">
        <v>16</v>
      </c>
      <c r="DX20" s="1422" t="s">
        <v>145</v>
      </c>
      <c r="DY20" s="1421">
        <v>16</v>
      </c>
      <c r="DZ20" s="1422" t="s">
        <v>279</v>
      </c>
      <c r="EA20" s="1421">
        <v>16</v>
      </c>
      <c r="EB20" s="1422" t="s">
        <v>284</v>
      </c>
      <c r="EC20" s="1421">
        <v>16</v>
      </c>
      <c r="ED20" s="1433" t="s">
        <v>152</v>
      </c>
      <c r="EE20" s="1588">
        <v>16</v>
      </c>
      <c r="EF20" s="1629"/>
      <c r="EG20" s="1614"/>
      <c r="EH20" s="1635"/>
      <c r="EI20" s="1614"/>
      <c r="EJ20" s="1635"/>
      <c r="EK20" s="1614"/>
      <c r="EL20" s="1635"/>
      <c r="EM20" s="1614"/>
      <c r="EN20" s="1635"/>
      <c r="EO20" s="1614"/>
      <c r="EP20" s="1635"/>
      <c r="EQ20" s="1623"/>
      <c r="ER20" s="1647"/>
      <c r="ES20" s="1614"/>
      <c r="ET20" s="1648"/>
      <c r="EU20" s="71">
        <f t="shared" si="3"/>
        <v>0</v>
      </c>
      <c r="EV20" s="1">
        <f t="shared" si="4"/>
        <v>1</v>
      </c>
      <c r="EW20" s="1">
        <f t="shared" si="5"/>
        <v>1</v>
      </c>
      <c r="EX20" s="1">
        <f t="shared" si="6"/>
        <v>1</v>
      </c>
      <c r="EY20" s="1">
        <f t="shared" si="7"/>
        <v>0</v>
      </c>
      <c r="EZ20" s="1">
        <f t="shared" si="8"/>
        <v>0</v>
      </c>
      <c r="FA20" s="1">
        <f t="shared" si="1"/>
        <v>83</v>
      </c>
      <c r="FB20" s="1">
        <f t="shared" si="2"/>
        <v>-63</v>
      </c>
      <c r="FC20" s="1">
        <v>20</v>
      </c>
    </row>
    <row r="21" spans="1:159" ht="16.5" customHeight="1" thickBot="1">
      <c r="A21" s="495">
        <v>18</v>
      </c>
      <c r="B21" s="1439" t="s">
        <v>52</v>
      </c>
      <c r="C21" s="1464">
        <f t="shared" si="0"/>
        <v>0</v>
      </c>
      <c r="D21" s="1467">
        <v>10</v>
      </c>
      <c r="E21" s="1476"/>
      <c r="F21" s="1603" t="s">
        <v>284</v>
      </c>
      <c r="G21" s="1408">
        <v>5</v>
      </c>
      <c r="H21" s="1409" t="s">
        <v>150</v>
      </c>
      <c r="I21" s="1408">
        <v>21</v>
      </c>
      <c r="J21" s="1409" t="s">
        <v>41</v>
      </c>
      <c r="K21" s="1408">
        <v>24</v>
      </c>
      <c r="L21" s="1410" t="s">
        <v>148</v>
      </c>
      <c r="M21" s="1408">
        <v>2</v>
      </c>
      <c r="N21" s="1409" t="s">
        <v>149</v>
      </c>
      <c r="O21" s="1408">
        <v>4</v>
      </c>
      <c r="P21" s="1409"/>
      <c r="Q21" s="1408"/>
      <c r="R21" s="1410" t="s">
        <v>280</v>
      </c>
      <c r="S21" s="1662"/>
      <c r="T21" s="1629"/>
      <c r="U21" s="1614"/>
      <c r="V21" s="1635"/>
      <c r="W21" s="1614"/>
      <c r="X21" s="1635"/>
      <c r="Y21" s="1614"/>
      <c r="Z21" s="1635"/>
      <c r="AA21" s="1614"/>
      <c r="AB21" s="1635"/>
      <c r="AC21" s="1614"/>
      <c r="AD21" s="1635"/>
      <c r="AE21" s="1614"/>
      <c r="AF21" s="1635"/>
      <c r="AG21" s="1614"/>
      <c r="AH21" s="1623"/>
      <c r="AI21" s="1603"/>
      <c r="AJ21" s="1408"/>
      <c r="AK21" s="1409"/>
      <c r="AL21" s="1408"/>
      <c r="AM21" s="1409"/>
      <c r="AN21" s="1408"/>
      <c r="AO21" s="1410"/>
      <c r="AP21" s="1408"/>
      <c r="AQ21" s="1409"/>
      <c r="AR21" s="1408"/>
      <c r="AS21" s="1409"/>
      <c r="AT21" s="1408"/>
      <c r="AU21" s="1410"/>
      <c r="AV21" s="1584"/>
      <c r="AW21" s="1629"/>
      <c r="AX21" s="1614"/>
      <c r="AY21" s="1635"/>
      <c r="AZ21" s="1614"/>
      <c r="BA21" s="1635"/>
      <c r="BB21" s="1614"/>
      <c r="BC21" s="1635"/>
      <c r="BD21" s="1614"/>
      <c r="BE21" s="1635"/>
      <c r="BF21" s="1614"/>
      <c r="BG21" s="1635"/>
      <c r="BH21" s="1614"/>
      <c r="BI21" s="1635"/>
      <c r="BJ21" s="1614"/>
      <c r="BK21" s="1623"/>
      <c r="BL21" s="1603"/>
      <c r="BM21" s="1408"/>
      <c r="BN21" s="1409"/>
      <c r="BO21" s="1408"/>
      <c r="BP21" s="1409" t="s">
        <v>151</v>
      </c>
      <c r="BQ21" s="1408">
        <v>5</v>
      </c>
      <c r="BR21" s="1410"/>
      <c r="BS21" s="1408"/>
      <c r="BT21" s="1409" t="s">
        <v>150</v>
      </c>
      <c r="BU21" s="1408">
        <v>20</v>
      </c>
      <c r="BV21" s="1409" t="s">
        <v>148</v>
      </c>
      <c r="BW21" s="1408">
        <v>20</v>
      </c>
      <c r="BX21" s="1410" t="s">
        <v>41</v>
      </c>
      <c r="BY21" s="1584">
        <v>20</v>
      </c>
      <c r="BZ21" s="1629"/>
      <c r="CA21" s="1614"/>
      <c r="CB21" s="1635"/>
      <c r="CC21" s="1614"/>
      <c r="CD21" s="1635"/>
      <c r="CE21" s="1614"/>
      <c r="CF21" s="1635"/>
      <c r="CG21" s="1614"/>
      <c r="CH21" s="1635"/>
      <c r="CI21" s="1614"/>
      <c r="CJ21" s="1635"/>
      <c r="CK21" s="1614"/>
      <c r="CL21" s="1635"/>
      <c r="CM21" s="1614"/>
      <c r="CN21" s="1623"/>
      <c r="CO21" s="1603"/>
      <c r="CP21" s="1408"/>
      <c r="CQ21" s="1409"/>
      <c r="CR21" s="1408"/>
      <c r="CS21" s="1409" t="s">
        <v>148</v>
      </c>
      <c r="CT21" s="1408">
        <v>1</v>
      </c>
      <c r="CU21" s="1410">
        <v>10</v>
      </c>
      <c r="CV21" s="1408">
        <v>31</v>
      </c>
      <c r="CW21" s="1409" t="s">
        <v>150</v>
      </c>
      <c r="CX21" s="1408">
        <v>4</v>
      </c>
      <c r="CY21" s="1409"/>
      <c r="CZ21" s="1408"/>
      <c r="DA21" s="1410"/>
      <c r="DB21" s="1584"/>
      <c r="DC21" s="1629"/>
      <c r="DD21" s="1614"/>
      <c r="DE21" s="1635"/>
      <c r="DF21" s="1614"/>
      <c r="DG21" s="1635"/>
      <c r="DH21" s="1614"/>
      <c r="DI21" s="1635"/>
      <c r="DJ21" s="1614"/>
      <c r="DK21" s="1635"/>
      <c r="DL21" s="1614"/>
      <c r="DM21" s="1635"/>
      <c r="DN21" s="1614"/>
      <c r="DO21" s="1635"/>
      <c r="DP21" s="1614"/>
      <c r="DQ21" s="1623"/>
      <c r="DR21" s="1603"/>
      <c r="DS21" s="1408"/>
      <c r="DT21" s="1409"/>
      <c r="DU21" s="1408"/>
      <c r="DV21" s="1409"/>
      <c r="DW21" s="1408"/>
      <c r="DX21" s="1410"/>
      <c r="DY21" s="1408"/>
      <c r="DZ21" s="1409"/>
      <c r="EA21" s="1408"/>
      <c r="EB21" s="1409" t="s">
        <v>41</v>
      </c>
      <c r="EC21" s="1408">
        <v>20</v>
      </c>
      <c r="ED21" s="1410" t="s">
        <v>151</v>
      </c>
      <c r="EE21" s="1584">
        <v>20</v>
      </c>
      <c r="EF21" s="1629"/>
      <c r="EG21" s="1614"/>
      <c r="EH21" s="1635"/>
      <c r="EI21" s="1614"/>
      <c r="EJ21" s="1639"/>
      <c r="EK21" s="1614"/>
      <c r="EL21" s="1635"/>
      <c r="EM21" s="1614"/>
      <c r="EN21" s="1635"/>
      <c r="EO21" s="1614"/>
      <c r="EP21" s="1635"/>
      <c r="EQ21" s="1623"/>
      <c r="ER21" s="1647"/>
      <c r="ES21" s="1614"/>
      <c r="ET21" s="1648"/>
      <c r="EU21" s="71">
        <f t="shared" si="3"/>
        <v>0</v>
      </c>
      <c r="EV21" s="1">
        <f t="shared" si="4"/>
        <v>1</v>
      </c>
      <c r="EW21" s="1">
        <f t="shared" si="5"/>
        <v>0</v>
      </c>
      <c r="EX21" s="1">
        <f t="shared" si="6"/>
        <v>1</v>
      </c>
      <c r="EY21" s="1">
        <f t="shared" si="7"/>
        <v>1</v>
      </c>
      <c r="EZ21" s="1">
        <f t="shared" si="8"/>
        <v>0</v>
      </c>
      <c r="FA21" s="1">
        <f t="shared" si="1"/>
        <v>43</v>
      </c>
      <c r="FB21" s="1">
        <f t="shared" si="2"/>
        <v>-20</v>
      </c>
      <c r="FC21" s="1">
        <v>23</v>
      </c>
    </row>
    <row r="22" spans="1:159" ht="16.5" customHeight="1" thickBot="1">
      <c r="A22" s="495">
        <v>19</v>
      </c>
      <c r="B22" s="1416" t="s">
        <v>54</v>
      </c>
      <c r="C22" s="1464">
        <f t="shared" si="0"/>
        <v>0</v>
      </c>
      <c r="D22" s="1467" t="s">
        <v>147</v>
      </c>
      <c r="E22" s="1484"/>
      <c r="F22" s="1592"/>
      <c r="G22" s="1411"/>
      <c r="H22" s="1413"/>
      <c r="I22" s="1411"/>
      <c r="J22" s="1413" t="s">
        <v>158</v>
      </c>
      <c r="K22" s="1411">
        <v>33</v>
      </c>
      <c r="L22" s="1412"/>
      <c r="M22" s="1411"/>
      <c r="N22" s="1412" t="s">
        <v>150</v>
      </c>
      <c r="O22" s="1411">
        <v>17</v>
      </c>
      <c r="P22" s="1412" t="s">
        <v>149</v>
      </c>
      <c r="Q22" s="1411">
        <v>17</v>
      </c>
      <c r="R22" s="1412" t="s">
        <v>280</v>
      </c>
      <c r="S22" s="1663"/>
      <c r="T22" s="1629"/>
      <c r="U22" s="1614"/>
      <c r="V22" s="1635"/>
      <c r="W22" s="1614"/>
      <c r="X22" s="1635"/>
      <c r="Y22" s="1614"/>
      <c r="Z22" s="1635"/>
      <c r="AA22" s="1614"/>
      <c r="AB22" s="1635"/>
      <c r="AC22" s="1614"/>
      <c r="AD22" s="1635"/>
      <c r="AE22" s="1614"/>
      <c r="AF22" s="1635"/>
      <c r="AG22" s="1614"/>
      <c r="AH22" s="1623"/>
      <c r="AI22" s="1592"/>
      <c r="AJ22" s="1411"/>
      <c r="AK22" s="1413"/>
      <c r="AL22" s="1411"/>
      <c r="AM22" s="1413"/>
      <c r="AN22" s="1411"/>
      <c r="AO22" s="1412"/>
      <c r="AP22" s="1411"/>
      <c r="AQ22" s="1412"/>
      <c r="AR22" s="1411"/>
      <c r="AS22" s="1412"/>
      <c r="AT22" s="1411"/>
      <c r="AU22" s="1412"/>
      <c r="AV22" s="1586"/>
      <c r="AW22" s="1629"/>
      <c r="AX22" s="1614"/>
      <c r="AY22" s="1635"/>
      <c r="AZ22" s="1614"/>
      <c r="BA22" s="1635"/>
      <c r="BB22" s="1614"/>
      <c r="BC22" s="1635"/>
      <c r="BD22" s="1614"/>
      <c r="BE22" s="1635"/>
      <c r="BF22" s="1614"/>
      <c r="BG22" s="1635"/>
      <c r="BH22" s="1614"/>
      <c r="BI22" s="1635"/>
      <c r="BJ22" s="1614"/>
      <c r="BK22" s="1623"/>
      <c r="BL22" s="1592" t="s">
        <v>232</v>
      </c>
      <c r="BM22" s="1411">
        <v>2</v>
      </c>
      <c r="BN22" s="1413" t="s">
        <v>158</v>
      </c>
      <c r="BO22" s="1411">
        <v>33</v>
      </c>
      <c r="BP22" s="1413" t="s">
        <v>279</v>
      </c>
      <c r="BQ22" s="1411">
        <v>24</v>
      </c>
      <c r="BR22" s="1412" t="s">
        <v>233</v>
      </c>
      <c r="BS22" s="1411">
        <v>24</v>
      </c>
      <c r="BT22" s="1412" t="s">
        <v>150</v>
      </c>
      <c r="BU22" s="1411">
        <v>24</v>
      </c>
      <c r="BV22" s="1412"/>
      <c r="BW22" s="1411"/>
      <c r="BX22" s="1412"/>
      <c r="BY22" s="1586"/>
      <c r="BZ22" s="1629"/>
      <c r="CA22" s="1614"/>
      <c r="CB22" s="1635"/>
      <c r="CC22" s="1614"/>
      <c r="CD22" s="1635"/>
      <c r="CE22" s="1614"/>
      <c r="CF22" s="1635"/>
      <c r="CG22" s="1614"/>
      <c r="CH22" s="1635"/>
      <c r="CI22" s="1614"/>
      <c r="CJ22" s="1635"/>
      <c r="CK22" s="1614"/>
      <c r="CL22" s="1635"/>
      <c r="CM22" s="1614"/>
      <c r="CN22" s="1623"/>
      <c r="CO22" s="1592"/>
      <c r="CP22" s="1411"/>
      <c r="CQ22" s="1413"/>
      <c r="CR22" s="1411"/>
      <c r="CS22" s="1413" t="s">
        <v>233</v>
      </c>
      <c r="CT22" s="1411">
        <v>24</v>
      </c>
      <c r="CU22" s="1412" t="s">
        <v>279</v>
      </c>
      <c r="CV22" s="1411">
        <v>25</v>
      </c>
      <c r="CW22" s="1412">
        <v>10</v>
      </c>
      <c r="CX22" s="1411">
        <v>31</v>
      </c>
      <c r="CY22" s="1412" t="s">
        <v>150</v>
      </c>
      <c r="CZ22" s="1411">
        <v>4</v>
      </c>
      <c r="DA22" s="1412"/>
      <c r="DB22" s="1586"/>
      <c r="DC22" s="1629"/>
      <c r="DD22" s="1614"/>
      <c r="DE22" s="1635"/>
      <c r="DF22" s="1614"/>
      <c r="DG22" s="1635"/>
      <c r="DH22" s="1614"/>
      <c r="DI22" s="1635"/>
      <c r="DJ22" s="1614"/>
      <c r="DK22" s="1635"/>
      <c r="DL22" s="1614"/>
      <c r="DM22" s="1635"/>
      <c r="DN22" s="1614"/>
      <c r="DO22" s="1635"/>
      <c r="DP22" s="1614"/>
      <c r="DQ22" s="1623"/>
      <c r="DR22" s="1592" t="s">
        <v>232</v>
      </c>
      <c r="DS22" s="1411">
        <v>24</v>
      </c>
      <c r="DT22" s="1413" t="s">
        <v>233</v>
      </c>
      <c r="DU22" s="1411">
        <v>24</v>
      </c>
      <c r="DV22" s="1413"/>
      <c r="DW22" s="1411"/>
      <c r="DX22" s="1412"/>
      <c r="DY22" s="1411"/>
      <c r="DZ22" s="1412"/>
      <c r="EA22" s="1411"/>
      <c r="EB22" s="1412"/>
      <c r="EC22" s="1411"/>
      <c r="ED22" s="1412"/>
      <c r="EE22" s="1586"/>
      <c r="EF22" s="1629"/>
      <c r="EG22" s="1614"/>
      <c r="EH22" s="1635"/>
      <c r="EI22" s="1614"/>
      <c r="EJ22" s="1635"/>
      <c r="EK22" s="1614"/>
      <c r="EL22" s="1635"/>
      <c r="EM22" s="1614"/>
      <c r="EN22" s="1635"/>
      <c r="EO22" s="1614"/>
      <c r="EP22" s="1635"/>
      <c r="EQ22" s="1623"/>
      <c r="ER22" s="1647"/>
      <c r="ES22" s="1614"/>
      <c r="ET22" s="1648"/>
      <c r="EU22" s="71">
        <f t="shared" si="3"/>
        <v>0</v>
      </c>
      <c r="EV22" s="1">
        <f t="shared" si="4"/>
        <v>1</v>
      </c>
      <c r="EW22" s="1">
        <f t="shared" si="5"/>
        <v>0</v>
      </c>
      <c r="EX22" s="1">
        <f t="shared" si="6"/>
        <v>0</v>
      </c>
      <c r="EY22" s="1">
        <f t="shared" si="7"/>
        <v>1</v>
      </c>
      <c r="EZ22" s="1">
        <f t="shared" si="8"/>
        <v>0</v>
      </c>
      <c r="FA22" s="1">
        <f t="shared" si="1"/>
        <v>2</v>
      </c>
      <c r="FB22" s="1">
        <f t="shared" si="2"/>
        <v>24</v>
      </c>
      <c r="FC22" s="1">
        <v>26</v>
      </c>
    </row>
    <row r="23" spans="1:159" ht="16.5" customHeight="1" thickBot="1">
      <c r="A23" s="927">
        <v>20</v>
      </c>
      <c r="B23" s="1435" t="s">
        <v>55</v>
      </c>
      <c r="C23" s="1375">
        <f t="shared" si="0"/>
        <v>0</v>
      </c>
      <c r="D23" s="1465" t="s">
        <v>41</v>
      </c>
      <c r="E23" s="1485"/>
      <c r="F23" s="1604" t="s">
        <v>147</v>
      </c>
      <c r="G23" s="1414">
        <v>20</v>
      </c>
      <c r="H23" s="1444"/>
      <c r="I23" s="1445"/>
      <c r="J23" s="1415"/>
      <c r="K23" s="1414"/>
      <c r="L23" s="1415"/>
      <c r="M23" s="1414"/>
      <c r="N23" s="1415" t="s">
        <v>145</v>
      </c>
      <c r="O23" s="1414">
        <v>20</v>
      </c>
      <c r="P23" s="1415" t="s">
        <v>145</v>
      </c>
      <c r="Q23" s="1414">
        <v>20</v>
      </c>
      <c r="R23" s="1434" t="s">
        <v>280</v>
      </c>
      <c r="S23" s="1670"/>
      <c r="T23" s="1631"/>
      <c r="U23" s="1616"/>
      <c r="V23" s="1637"/>
      <c r="W23" s="1616"/>
      <c r="X23" s="1637"/>
      <c r="Y23" s="1616"/>
      <c r="Z23" s="1637"/>
      <c r="AA23" s="1616"/>
      <c r="AB23" s="1637"/>
      <c r="AC23" s="1616"/>
      <c r="AD23" s="1637"/>
      <c r="AE23" s="1616"/>
      <c r="AF23" s="1637"/>
      <c r="AG23" s="1616"/>
      <c r="AH23" s="1625"/>
      <c r="AI23" s="1604" t="s">
        <v>152</v>
      </c>
      <c r="AJ23" s="1414">
        <v>20</v>
      </c>
      <c r="AK23" s="1444" t="s">
        <v>279</v>
      </c>
      <c r="AL23" s="1445">
        <v>20</v>
      </c>
      <c r="AM23" s="1415" t="s">
        <v>233</v>
      </c>
      <c r="AN23" s="1414">
        <v>20</v>
      </c>
      <c r="AO23" s="1415" t="s">
        <v>146</v>
      </c>
      <c r="AP23" s="1414">
        <v>20</v>
      </c>
      <c r="AQ23" s="1415" t="s">
        <v>152</v>
      </c>
      <c r="AR23" s="1414">
        <v>20</v>
      </c>
      <c r="AS23" s="1415" t="s">
        <v>232</v>
      </c>
      <c r="AT23" s="1414">
        <v>20</v>
      </c>
      <c r="AU23" s="1434" t="s">
        <v>147</v>
      </c>
      <c r="AV23" s="1605">
        <v>20</v>
      </c>
      <c r="AW23" s="1631"/>
      <c r="AX23" s="1616"/>
      <c r="AY23" s="1637"/>
      <c r="AZ23" s="1616"/>
      <c r="BA23" s="1637"/>
      <c r="BB23" s="1616"/>
      <c r="BC23" s="1637"/>
      <c r="BD23" s="1616"/>
      <c r="BE23" s="1637"/>
      <c r="BF23" s="1616"/>
      <c r="BG23" s="1637"/>
      <c r="BH23" s="1616"/>
      <c r="BI23" s="1637"/>
      <c r="BJ23" s="1616"/>
      <c r="BK23" s="1625"/>
      <c r="BL23" s="1604"/>
      <c r="BM23" s="1414"/>
      <c r="BN23" s="1444" t="s">
        <v>146</v>
      </c>
      <c r="BO23" s="1445">
        <v>20</v>
      </c>
      <c r="BP23" s="1415" t="s">
        <v>145</v>
      </c>
      <c r="BQ23" s="1414">
        <v>20</v>
      </c>
      <c r="BR23" s="1415"/>
      <c r="BS23" s="1414"/>
      <c r="BT23" s="1415"/>
      <c r="BU23" s="1414"/>
      <c r="BV23" s="1415"/>
      <c r="BW23" s="1414"/>
      <c r="BX23" s="1434"/>
      <c r="BY23" s="1605"/>
      <c r="BZ23" s="1631"/>
      <c r="CA23" s="1616"/>
      <c r="CB23" s="1637"/>
      <c r="CC23" s="1616"/>
      <c r="CD23" s="1637"/>
      <c r="CE23" s="1616"/>
      <c r="CF23" s="1637"/>
      <c r="CG23" s="1616"/>
      <c r="CH23" s="1637"/>
      <c r="CI23" s="1616"/>
      <c r="CJ23" s="1637"/>
      <c r="CK23" s="1616"/>
      <c r="CL23" s="1637"/>
      <c r="CM23" s="1616"/>
      <c r="CN23" s="1625"/>
      <c r="CO23" s="1604" t="s">
        <v>150</v>
      </c>
      <c r="CP23" s="1414">
        <v>20</v>
      </c>
      <c r="CQ23" s="1444" t="s">
        <v>146</v>
      </c>
      <c r="CR23" s="1445">
        <v>20</v>
      </c>
      <c r="CS23" s="1415"/>
      <c r="CT23" s="1414"/>
      <c r="CU23" s="1415" t="s">
        <v>147</v>
      </c>
      <c r="CV23" s="1414">
        <v>20</v>
      </c>
      <c r="CW23" s="1415" t="s">
        <v>41</v>
      </c>
      <c r="CX23" s="1414">
        <v>20</v>
      </c>
      <c r="CY23" s="1415" t="s">
        <v>152</v>
      </c>
      <c r="CZ23" s="1414">
        <v>20</v>
      </c>
      <c r="DA23" s="1434"/>
      <c r="DB23" s="1605"/>
      <c r="DC23" s="1631"/>
      <c r="DD23" s="1616"/>
      <c r="DE23" s="1637"/>
      <c r="DF23" s="1616"/>
      <c r="DG23" s="1637"/>
      <c r="DH23" s="1616"/>
      <c r="DI23" s="1637"/>
      <c r="DJ23" s="1616"/>
      <c r="DK23" s="1637"/>
      <c r="DL23" s="1616"/>
      <c r="DM23" s="1637"/>
      <c r="DN23" s="1616"/>
      <c r="DO23" s="1637"/>
      <c r="DP23" s="1616"/>
      <c r="DQ23" s="1625"/>
      <c r="DR23" s="1604"/>
      <c r="DS23" s="1414"/>
      <c r="DT23" s="1444"/>
      <c r="DU23" s="1445"/>
      <c r="DV23" s="1415"/>
      <c r="DW23" s="1414"/>
      <c r="DX23" s="1415"/>
      <c r="DY23" s="1414"/>
      <c r="DZ23" s="1415"/>
      <c r="EA23" s="1414"/>
      <c r="EB23" s="1415"/>
      <c r="EC23" s="1414"/>
      <c r="ED23" s="1434"/>
      <c r="EE23" s="1605"/>
      <c r="EF23" s="1631"/>
      <c r="EG23" s="1616"/>
      <c r="EH23" s="1637"/>
      <c r="EI23" s="1616"/>
      <c r="EJ23" s="1639"/>
      <c r="EK23" s="1616"/>
      <c r="EL23" s="1637"/>
      <c r="EM23" s="1616"/>
      <c r="EN23" s="1637"/>
      <c r="EO23" s="1616"/>
      <c r="EP23" s="1637"/>
      <c r="EQ23" s="1625"/>
      <c r="ER23" s="1651"/>
      <c r="ES23" s="1616"/>
      <c r="ET23" s="1652"/>
      <c r="EU23" s="71">
        <f t="shared" si="3"/>
        <v>0</v>
      </c>
      <c r="EV23" s="1">
        <f t="shared" si="4"/>
        <v>0</v>
      </c>
      <c r="EW23" s="1">
        <f t="shared" si="5"/>
        <v>3</v>
      </c>
      <c r="EX23" s="1">
        <f t="shared" si="6"/>
        <v>0</v>
      </c>
      <c r="EY23" s="1">
        <f t="shared" si="7"/>
        <v>0</v>
      </c>
      <c r="EZ23" s="1">
        <f t="shared" si="8"/>
        <v>0</v>
      </c>
      <c r="FA23" s="1">
        <f t="shared" si="1"/>
        <v>3</v>
      </c>
      <c r="FB23" s="1">
        <f t="shared" si="2"/>
        <v>18</v>
      </c>
      <c r="FC23" s="916">
        <v>21</v>
      </c>
    </row>
    <row r="24" spans="1:159" ht="16.5" customHeight="1" thickBot="1">
      <c r="A24" s="927">
        <v>21</v>
      </c>
      <c r="B24" s="1441" t="s">
        <v>56</v>
      </c>
      <c r="C24" s="1375">
        <f t="shared" si="0"/>
        <v>0</v>
      </c>
      <c r="D24" s="1467" t="s">
        <v>145</v>
      </c>
      <c r="E24" s="1486"/>
      <c r="F24" s="1602"/>
      <c r="G24" s="1419"/>
      <c r="H24" s="1420" t="s">
        <v>151</v>
      </c>
      <c r="I24" s="1419">
        <v>5</v>
      </c>
      <c r="J24" s="1418">
        <v>10</v>
      </c>
      <c r="K24" s="1419">
        <v>5</v>
      </c>
      <c r="L24" s="1420">
        <v>10</v>
      </c>
      <c r="M24" s="1419">
        <v>5</v>
      </c>
      <c r="N24" s="1420" t="s">
        <v>149</v>
      </c>
      <c r="O24" s="1419">
        <v>5</v>
      </c>
      <c r="P24" s="1420" t="s">
        <v>149</v>
      </c>
      <c r="Q24" s="1419">
        <v>5</v>
      </c>
      <c r="R24" s="1418"/>
      <c r="S24" s="1667"/>
      <c r="T24" s="1629"/>
      <c r="U24" s="1614"/>
      <c r="V24" s="1635"/>
      <c r="W24" s="1614"/>
      <c r="X24" s="1635"/>
      <c r="Y24" s="1614"/>
      <c r="Z24" s="1635"/>
      <c r="AA24" s="1614"/>
      <c r="AB24" s="1635"/>
      <c r="AC24" s="1614"/>
      <c r="AD24" s="1635"/>
      <c r="AE24" s="1614"/>
      <c r="AF24" s="1635"/>
      <c r="AG24" s="1614"/>
      <c r="AH24" s="1623"/>
      <c r="AI24" s="1602" t="s">
        <v>149</v>
      </c>
      <c r="AJ24" s="1419">
        <v>5</v>
      </c>
      <c r="AK24" s="1420" t="s">
        <v>147</v>
      </c>
      <c r="AL24" s="1419">
        <v>5</v>
      </c>
      <c r="AM24" s="1418" t="s">
        <v>152</v>
      </c>
      <c r="AN24" s="1419">
        <v>5</v>
      </c>
      <c r="AO24" s="1420" t="s">
        <v>149</v>
      </c>
      <c r="AP24" s="1419">
        <v>5</v>
      </c>
      <c r="AQ24" s="1420"/>
      <c r="AR24" s="1419"/>
      <c r="AS24" s="1420" t="s">
        <v>151</v>
      </c>
      <c r="AT24" s="1419">
        <v>5</v>
      </c>
      <c r="AU24" s="1418"/>
      <c r="AV24" s="1595"/>
      <c r="AW24" s="1629"/>
      <c r="AX24" s="1614"/>
      <c r="AY24" s="1635"/>
      <c r="AZ24" s="1614"/>
      <c r="BA24" s="1635"/>
      <c r="BB24" s="1614"/>
      <c r="BC24" s="1635"/>
      <c r="BD24" s="1614"/>
      <c r="BE24" s="1635"/>
      <c r="BF24" s="1614"/>
      <c r="BG24" s="1635"/>
      <c r="BH24" s="1614"/>
      <c r="BI24" s="1635"/>
      <c r="BJ24" s="1614"/>
      <c r="BK24" s="1623"/>
      <c r="BL24" s="1602">
        <v>10</v>
      </c>
      <c r="BM24" s="1419">
        <v>5</v>
      </c>
      <c r="BN24" s="1420">
        <v>10</v>
      </c>
      <c r="BO24" s="1419">
        <v>5</v>
      </c>
      <c r="BP24" s="1418"/>
      <c r="BQ24" s="1419"/>
      <c r="BR24" s="1420" t="s">
        <v>147</v>
      </c>
      <c r="BS24" s="1419">
        <v>5</v>
      </c>
      <c r="BT24" s="1420" t="s">
        <v>152</v>
      </c>
      <c r="BU24" s="1419">
        <v>5</v>
      </c>
      <c r="BV24" s="1420">
        <v>11</v>
      </c>
      <c r="BW24" s="1419">
        <v>5</v>
      </c>
      <c r="BX24" s="1418"/>
      <c r="BY24" s="1595"/>
      <c r="BZ24" s="1629"/>
      <c r="CA24" s="1614"/>
      <c r="CB24" s="1635"/>
      <c r="CC24" s="1614"/>
      <c r="CD24" s="1635"/>
      <c r="CE24" s="1614"/>
      <c r="CF24" s="1635"/>
      <c r="CG24" s="1614"/>
      <c r="CH24" s="1635"/>
      <c r="CI24" s="1614"/>
      <c r="CJ24" s="1635"/>
      <c r="CK24" s="1614"/>
      <c r="CL24" s="1635"/>
      <c r="CM24" s="1614"/>
      <c r="CN24" s="1623"/>
      <c r="CO24" s="1602" t="s">
        <v>151</v>
      </c>
      <c r="CP24" s="1419">
        <v>5</v>
      </c>
      <c r="CQ24" s="1420">
        <v>11</v>
      </c>
      <c r="CR24" s="1419">
        <v>5</v>
      </c>
      <c r="CS24" s="1418" t="s">
        <v>149</v>
      </c>
      <c r="CT24" s="1419">
        <v>5</v>
      </c>
      <c r="CU24" s="1420">
        <v>10</v>
      </c>
      <c r="CV24" s="1419">
        <v>5</v>
      </c>
      <c r="CW24" s="1420">
        <v>10</v>
      </c>
      <c r="CX24" s="1419">
        <v>5</v>
      </c>
      <c r="CY24" s="1420" t="s">
        <v>149</v>
      </c>
      <c r="CZ24" s="1419">
        <v>5</v>
      </c>
      <c r="DA24" s="1418"/>
      <c r="DB24" s="1595"/>
      <c r="DC24" s="1629"/>
      <c r="DD24" s="1614"/>
      <c r="DE24" s="1635"/>
      <c r="DF24" s="1614"/>
      <c r="DG24" s="1635"/>
      <c r="DH24" s="1614"/>
      <c r="DI24" s="1635"/>
      <c r="DJ24" s="1614"/>
      <c r="DK24" s="1635"/>
      <c r="DL24" s="1614"/>
      <c r="DM24" s="1635"/>
      <c r="DN24" s="1614"/>
      <c r="DO24" s="1635"/>
      <c r="DP24" s="1614"/>
      <c r="DQ24" s="1623"/>
      <c r="DR24" s="1602"/>
      <c r="DS24" s="1419"/>
      <c r="DT24" s="1420" t="s">
        <v>152</v>
      </c>
      <c r="DU24" s="1419">
        <v>5</v>
      </c>
      <c r="DV24" s="1418" t="s">
        <v>147</v>
      </c>
      <c r="DW24" s="1419">
        <v>5</v>
      </c>
      <c r="DX24" s="1420">
        <v>11</v>
      </c>
      <c r="DY24" s="1419">
        <v>5</v>
      </c>
      <c r="DZ24" s="1420"/>
      <c r="EA24" s="1419"/>
      <c r="EB24" s="1420"/>
      <c r="EC24" s="1419"/>
      <c r="ED24" s="1418"/>
      <c r="EE24" s="1595"/>
      <c r="EF24" s="1629"/>
      <c r="EG24" s="1614"/>
      <c r="EH24" s="1635"/>
      <c r="EI24" s="1614"/>
      <c r="EJ24" s="1635"/>
      <c r="EK24" s="1614"/>
      <c r="EL24" s="1635"/>
      <c r="EM24" s="1614"/>
      <c r="EN24" s="1635"/>
      <c r="EO24" s="1614"/>
      <c r="EP24" s="1635"/>
      <c r="EQ24" s="1623"/>
      <c r="ER24" s="1647"/>
      <c r="ES24" s="1614"/>
      <c r="ET24" s="1648"/>
      <c r="EU24" s="71">
        <f t="shared" si="3"/>
        <v>0</v>
      </c>
      <c r="EV24" s="1">
        <f t="shared" si="4"/>
        <v>6</v>
      </c>
      <c r="EW24" s="1">
        <f t="shared" si="5"/>
        <v>0</v>
      </c>
      <c r="EX24" s="1">
        <f t="shared" si="6"/>
        <v>0</v>
      </c>
      <c r="EY24" s="1">
        <f t="shared" si="7"/>
        <v>6</v>
      </c>
      <c r="EZ24" s="1">
        <f t="shared" si="8"/>
        <v>2</v>
      </c>
      <c r="FA24" s="1">
        <f t="shared" si="1"/>
        <v>35</v>
      </c>
      <c r="FB24" s="1">
        <f t="shared" si="2"/>
        <v>-20</v>
      </c>
      <c r="FC24" s="916">
        <v>15</v>
      </c>
    </row>
    <row r="25" spans="1:159" ht="16.5" customHeight="1" thickBot="1">
      <c r="A25" s="927">
        <v>22</v>
      </c>
      <c r="B25" s="1416" t="s">
        <v>316</v>
      </c>
      <c r="C25" s="1375">
        <f t="shared" si="0"/>
        <v>0</v>
      </c>
      <c r="D25" s="1474" t="s">
        <v>148</v>
      </c>
      <c r="E25" s="1487"/>
      <c r="F25" s="1606"/>
      <c r="G25" s="1411"/>
      <c r="H25" s="1412"/>
      <c r="I25" s="1411"/>
      <c r="J25" s="1413"/>
      <c r="K25" s="1411"/>
      <c r="L25" s="1413"/>
      <c r="M25" s="1411"/>
      <c r="N25" s="1412"/>
      <c r="O25" s="1411"/>
      <c r="P25" s="1412"/>
      <c r="Q25" s="1411"/>
      <c r="R25" s="1412"/>
      <c r="S25" s="1663"/>
      <c r="T25" s="1629"/>
      <c r="U25" s="1614"/>
      <c r="V25" s="1635"/>
      <c r="W25" s="1614"/>
      <c r="X25" s="1635"/>
      <c r="Y25" s="1614"/>
      <c r="Z25" s="1635"/>
      <c r="AA25" s="1614"/>
      <c r="AB25" s="1635"/>
      <c r="AC25" s="1614"/>
      <c r="AD25" s="1635"/>
      <c r="AE25" s="1614"/>
      <c r="AF25" s="1635"/>
      <c r="AG25" s="1614"/>
      <c r="AH25" s="1623"/>
      <c r="AI25" s="1606"/>
      <c r="AJ25" s="1411"/>
      <c r="AK25" s="1412"/>
      <c r="AL25" s="1411"/>
      <c r="AM25" s="1413"/>
      <c r="AN25" s="1411"/>
      <c r="AO25" s="1413"/>
      <c r="AP25" s="1411"/>
      <c r="AQ25" s="1412"/>
      <c r="AR25" s="1411"/>
      <c r="AS25" s="1412"/>
      <c r="AT25" s="1411"/>
      <c r="AU25" s="1412"/>
      <c r="AV25" s="1586"/>
      <c r="AW25" s="1629"/>
      <c r="AX25" s="1614"/>
      <c r="AY25" s="1635"/>
      <c r="AZ25" s="1614"/>
      <c r="BA25" s="1635"/>
      <c r="BB25" s="1614"/>
      <c r="BC25" s="1635"/>
      <c r="BD25" s="1614"/>
      <c r="BE25" s="1635"/>
      <c r="BF25" s="1614"/>
      <c r="BG25" s="1635"/>
      <c r="BH25" s="1614"/>
      <c r="BI25" s="1635"/>
      <c r="BJ25" s="1614"/>
      <c r="BK25" s="1623"/>
      <c r="BL25" s="1606"/>
      <c r="BM25" s="1411"/>
      <c r="BN25" s="1412"/>
      <c r="BO25" s="1411"/>
      <c r="BP25" s="1413"/>
      <c r="BQ25" s="1411"/>
      <c r="BR25" s="1413"/>
      <c r="BS25" s="1411"/>
      <c r="BT25" s="1412"/>
      <c r="BU25" s="1411"/>
      <c r="BV25" s="1412"/>
      <c r="BW25" s="1411"/>
      <c r="BX25" s="1412"/>
      <c r="BY25" s="1586"/>
      <c r="BZ25" s="1629"/>
      <c r="CA25" s="1614"/>
      <c r="CB25" s="1635"/>
      <c r="CC25" s="1614"/>
      <c r="CD25" s="1635"/>
      <c r="CE25" s="1614"/>
      <c r="CF25" s="1635"/>
      <c r="CG25" s="1614"/>
      <c r="CH25" s="1635"/>
      <c r="CI25" s="1614"/>
      <c r="CJ25" s="1635"/>
      <c r="CK25" s="1614"/>
      <c r="CL25" s="1635"/>
      <c r="CM25" s="1614"/>
      <c r="CN25" s="1623"/>
      <c r="CO25" s="1606" t="s">
        <v>148</v>
      </c>
      <c r="CP25" s="1411">
        <v>25</v>
      </c>
      <c r="CQ25" s="1412" t="s">
        <v>145</v>
      </c>
      <c r="CR25" s="1411">
        <v>25</v>
      </c>
      <c r="CS25" s="1413" t="s">
        <v>149</v>
      </c>
      <c r="CT25" s="1411">
        <v>25</v>
      </c>
      <c r="CU25" s="1413"/>
      <c r="CV25" s="1411"/>
      <c r="CW25" s="1412" t="s">
        <v>151</v>
      </c>
      <c r="CX25" s="1411">
        <v>25</v>
      </c>
      <c r="CY25" s="1412" t="s">
        <v>149</v>
      </c>
      <c r="CZ25" s="1411">
        <v>25</v>
      </c>
      <c r="DA25" s="1412" t="s">
        <v>284</v>
      </c>
      <c r="DB25" s="1586">
        <v>25</v>
      </c>
      <c r="DC25" s="1629"/>
      <c r="DD25" s="1614"/>
      <c r="DE25" s="1635"/>
      <c r="DF25" s="1614"/>
      <c r="DG25" s="1635"/>
      <c r="DH25" s="1614"/>
      <c r="DI25" s="1635"/>
      <c r="DJ25" s="1614"/>
      <c r="DK25" s="1635"/>
      <c r="DL25" s="1614"/>
      <c r="DM25" s="1635"/>
      <c r="DN25" s="1614"/>
      <c r="DO25" s="1635"/>
      <c r="DP25" s="1614"/>
      <c r="DQ25" s="1623"/>
      <c r="DR25" s="1606"/>
      <c r="DS25" s="1411"/>
      <c r="DT25" s="1412"/>
      <c r="DU25" s="1411"/>
      <c r="DV25" s="1413"/>
      <c r="DW25" s="1411"/>
      <c r="DX25" s="1413"/>
      <c r="DY25" s="1411"/>
      <c r="DZ25" s="1412"/>
      <c r="EA25" s="1411"/>
      <c r="EB25" s="1412"/>
      <c r="EC25" s="1411"/>
      <c r="ED25" s="1412"/>
      <c r="EE25" s="1586"/>
      <c r="EF25" s="1629"/>
      <c r="EG25" s="1614"/>
      <c r="EH25" s="1635"/>
      <c r="EI25" s="1614"/>
      <c r="EJ25" s="1635"/>
      <c r="EK25" s="1614"/>
      <c r="EL25" s="1635"/>
      <c r="EM25" s="1614"/>
      <c r="EN25" s="1635"/>
      <c r="EO25" s="1614"/>
      <c r="EP25" s="1635"/>
      <c r="EQ25" s="1623"/>
      <c r="ER25" s="1647"/>
      <c r="ES25" s="1614"/>
      <c r="ET25" s="1648"/>
      <c r="EU25" s="71">
        <f t="shared" si="3"/>
        <v>0</v>
      </c>
      <c r="EV25" s="1">
        <f t="shared" si="4"/>
        <v>2</v>
      </c>
      <c r="EW25" s="1">
        <f t="shared" si="5"/>
        <v>1</v>
      </c>
      <c r="EX25" s="1">
        <f t="shared" si="6"/>
        <v>1</v>
      </c>
      <c r="EY25" s="1">
        <f t="shared" si="7"/>
        <v>0</v>
      </c>
      <c r="EZ25" s="1">
        <f t="shared" si="8"/>
        <v>0</v>
      </c>
      <c r="FA25" s="1">
        <f t="shared" si="1"/>
        <v>4</v>
      </c>
      <c r="FB25" s="1">
        <f t="shared" si="2"/>
        <v>15</v>
      </c>
      <c r="FC25" s="916">
        <v>19</v>
      </c>
    </row>
    <row r="26" spans="1:159" ht="16.5" customHeight="1" thickBot="1">
      <c r="A26" s="927">
        <v>23</v>
      </c>
      <c r="B26" s="1416" t="s">
        <v>317</v>
      </c>
      <c r="C26" s="1375">
        <f t="shared" si="0"/>
        <v>0</v>
      </c>
      <c r="D26" s="1467"/>
      <c r="E26" s="1488"/>
      <c r="F26" s="1606"/>
      <c r="G26" s="1411"/>
      <c r="H26" s="1412"/>
      <c r="I26" s="1411"/>
      <c r="J26" s="1413"/>
      <c r="K26" s="1411"/>
      <c r="L26" s="1413" t="s">
        <v>284</v>
      </c>
      <c r="M26" s="1411">
        <v>30</v>
      </c>
      <c r="N26" s="1412" t="s">
        <v>232</v>
      </c>
      <c r="O26" s="1411">
        <v>30</v>
      </c>
      <c r="P26" s="1412"/>
      <c r="Q26" s="1411"/>
      <c r="R26" s="1412"/>
      <c r="S26" s="1663"/>
      <c r="T26" s="1640"/>
      <c r="U26" s="1614"/>
      <c r="V26" s="1635"/>
      <c r="W26" s="1614"/>
      <c r="X26" s="1635"/>
      <c r="Y26" s="1614"/>
      <c r="Z26" s="1635"/>
      <c r="AA26" s="1614"/>
      <c r="AB26" s="1635"/>
      <c r="AC26" s="1614"/>
      <c r="AD26" s="1635"/>
      <c r="AE26" s="1614"/>
      <c r="AF26" s="1635"/>
      <c r="AG26" s="1614"/>
      <c r="AH26" s="1623"/>
      <c r="AI26" s="1606"/>
      <c r="AJ26" s="1411"/>
      <c r="AK26" s="1412"/>
      <c r="AL26" s="1411"/>
      <c r="AM26" s="1413"/>
      <c r="AN26" s="1411"/>
      <c r="AO26" s="1413"/>
      <c r="AP26" s="1411"/>
      <c r="AQ26" s="1412"/>
      <c r="AR26" s="1411"/>
      <c r="AS26" s="1412" t="s">
        <v>233</v>
      </c>
      <c r="AT26" s="1411">
        <v>3</v>
      </c>
      <c r="AU26" s="1412" t="s">
        <v>145</v>
      </c>
      <c r="AV26" s="1586">
        <v>2</v>
      </c>
      <c r="AW26" s="1629"/>
      <c r="AX26" s="1614"/>
      <c r="AY26" s="1635"/>
      <c r="AZ26" s="1614"/>
      <c r="BA26" s="1635"/>
      <c r="BB26" s="1614"/>
      <c r="BC26" s="1635"/>
      <c r="BD26" s="1614"/>
      <c r="BE26" s="1635"/>
      <c r="BF26" s="1614"/>
      <c r="BG26" s="1635"/>
      <c r="BH26" s="1614"/>
      <c r="BI26" s="1635"/>
      <c r="BJ26" s="1614"/>
      <c r="BK26" s="1623"/>
      <c r="BL26" s="1606"/>
      <c r="BM26" s="1411"/>
      <c r="BN26" s="1412" t="s">
        <v>232</v>
      </c>
      <c r="BO26" s="1411">
        <v>30</v>
      </c>
      <c r="BP26" s="1413"/>
      <c r="BQ26" s="1411"/>
      <c r="BR26" s="1413"/>
      <c r="BS26" s="1411"/>
      <c r="BT26" s="1412" t="s">
        <v>284</v>
      </c>
      <c r="BU26" s="1411">
        <v>17</v>
      </c>
      <c r="BV26" s="1412"/>
      <c r="BW26" s="1411"/>
      <c r="BX26" s="1412"/>
      <c r="BY26" s="1586"/>
      <c r="BZ26" s="1629"/>
      <c r="CA26" s="1614"/>
      <c r="CB26" s="1635"/>
      <c r="CC26" s="1614"/>
      <c r="CD26" s="1635"/>
      <c r="CE26" s="1614"/>
      <c r="CF26" s="1635"/>
      <c r="CG26" s="1614"/>
      <c r="CH26" s="1635"/>
      <c r="CI26" s="1614"/>
      <c r="CJ26" s="1635"/>
      <c r="CK26" s="1614"/>
      <c r="CL26" s="1635"/>
      <c r="CM26" s="1614"/>
      <c r="CN26" s="1623"/>
      <c r="CO26" s="1606"/>
      <c r="CP26" s="1411"/>
      <c r="CQ26" s="1412"/>
      <c r="CR26" s="1411"/>
      <c r="CS26" s="1413"/>
      <c r="CT26" s="1411"/>
      <c r="CU26" s="1413"/>
      <c r="CV26" s="1411"/>
      <c r="CW26" s="1412"/>
      <c r="CX26" s="1411"/>
      <c r="CY26" s="1412" t="s">
        <v>233</v>
      </c>
      <c r="CZ26" s="1411">
        <v>30</v>
      </c>
      <c r="DA26" s="1412" t="s">
        <v>145</v>
      </c>
      <c r="DB26" s="1586">
        <v>30</v>
      </c>
      <c r="DC26" s="1629"/>
      <c r="DD26" s="1614"/>
      <c r="DE26" s="1639"/>
      <c r="DF26" s="1614"/>
      <c r="DG26" s="1635"/>
      <c r="DH26" s="1614"/>
      <c r="DI26" s="1635"/>
      <c r="DJ26" s="1614"/>
      <c r="DK26" s="1635"/>
      <c r="DL26" s="1614"/>
      <c r="DM26" s="1635"/>
      <c r="DN26" s="1614"/>
      <c r="DO26" s="1635"/>
      <c r="DP26" s="1614"/>
      <c r="DQ26" s="1623"/>
      <c r="DR26" s="1606"/>
      <c r="DS26" s="1411"/>
      <c r="DT26" s="1412"/>
      <c r="DU26" s="1411"/>
      <c r="DV26" s="1413" t="s">
        <v>284</v>
      </c>
      <c r="DW26" s="1411">
        <v>22</v>
      </c>
      <c r="DX26" s="1413"/>
      <c r="DY26" s="1411"/>
      <c r="DZ26" s="1412" t="s">
        <v>232</v>
      </c>
      <c r="EA26" s="1411">
        <v>5</v>
      </c>
      <c r="EB26" s="1412"/>
      <c r="EC26" s="1411"/>
      <c r="ED26" s="1412"/>
      <c r="EE26" s="1586"/>
      <c r="EF26" s="1629"/>
      <c r="EG26" s="1614"/>
      <c r="EH26" s="1635"/>
      <c r="EI26" s="1614"/>
      <c r="EJ26" s="1635"/>
      <c r="EK26" s="1614"/>
      <c r="EL26" s="1635"/>
      <c r="EM26" s="1614"/>
      <c r="EN26" s="1635"/>
      <c r="EO26" s="1614"/>
      <c r="EP26" s="1635"/>
      <c r="EQ26" s="1623"/>
      <c r="ER26" s="1647"/>
      <c r="ES26" s="1614"/>
      <c r="ET26" s="1648"/>
      <c r="EU26" s="71">
        <f t="shared" si="3"/>
        <v>0</v>
      </c>
      <c r="EV26" s="1">
        <f t="shared" si="4"/>
        <v>0</v>
      </c>
      <c r="EW26" s="1">
        <f t="shared" si="5"/>
        <v>2</v>
      </c>
      <c r="EX26" s="1">
        <f t="shared" si="6"/>
        <v>2</v>
      </c>
      <c r="EY26" s="1">
        <f t="shared" si="7"/>
        <v>0</v>
      </c>
      <c r="EZ26" s="1">
        <f t="shared" si="8"/>
        <v>0</v>
      </c>
      <c r="FA26" s="1">
        <f t="shared" si="1"/>
        <v>31</v>
      </c>
      <c r="FB26" s="1">
        <f t="shared" si="2"/>
        <v>-10</v>
      </c>
      <c r="FC26" s="916">
        <v>21</v>
      </c>
    </row>
    <row r="27" spans="1:159" ht="16.5" customHeight="1" thickBot="1">
      <c r="A27" s="927">
        <v>24</v>
      </c>
      <c r="B27" s="1432" t="s">
        <v>318</v>
      </c>
      <c r="C27" s="1375">
        <f t="shared" si="0"/>
        <v>0</v>
      </c>
      <c r="D27" s="1467" t="s">
        <v>150</v>
      </c>
      <c r="E27" s="1489"/>
      <c r="F27" s="1607" t="s">
        <v>148</v>
      </c>
      <c r="G27" s="1421">
        <v>34</v>
      </c>
      <c r="H27" s="1433" t="s">
        <v>150</v>
      </c>
      <c r="I27" s="1421">
        <v>34</v>
      </c>
      <c r="J27" s="1422"/>
      <c r="K27" s="1421"/>
      <c r="L27" s="1423" t="s">
        <v>41</v>
      </c>
      <c r="M27" s="1421">
        <v>34</v>
      </c>
      <c r="N27" s="1422" t="s">
        <v>150</v>
      </c>
      <c r="O27" s="1421">
        <v>34</v>
      </c>
      <c r="P27" s="1422" t="s">
        <v>146</v>
      </c>
      <c r="Q27" s="1421">
        <v>30</v>
      </c>
      <c r="R27" s="1422" t="s">
        <v>280</v>
      </c>
      <c r="S27" s="1664"/>
      <c r="T27" s="1629"/>
      <c r="U27" s="1614"/>
      <c r="V27" s="1635"/>
      <c r="W27" s="1614"/>
      <c r="X27" s="1635"/>
      <c r="Y27" s="1614"/>
      <c r="Z27" s="1635"/>
      <c r="AA27" s="1614"/>
      <c r="AB27" s="1635"/>
      <c r="AC27" s="1614"/>
      <c r="AD27" s="1635"/>
      <c r="AE27" s="1614"/>
      <c r="AF27" s="1635"/>
      <c r="AG27" s="1614"/>
      <c r="AH27" s="1623"/>
      <c r="AI27" s="1607" t="s">
        <v>279</v>
      </c>
      <c r="AJ27" s="1421">
        <v>30</v>
      </c>
      <c r="AK27" s="1433"/>
      <c r="AL27" s="1421"/>
      <c r="AM27" s="1422"/>
      <c r="AN27" s="1421"/>
      <c r="AO27" s="1423"/>
      <c r="AP27" s="1421"/>
      <c r="AQ27" s="1422"/>
      <c r="AR27" s="1421"/>
      <c r="AS27" s="1422"/>
      <c r="AT27" s="1421"/>
      <c r="AU27" s="1422"/>
      <c r="AV27" s="1588"/>
      <c r="AW27" s="1629"/>
      <c r="AX27" s="1614"/>
      <c r="AY27" s="1635"/>
      <c r="AZ27" s="1614"/>
      <c r="BA27" s="1635"/>
      <c r="BB27" s="1614"/>
      <c r="BC27" s="1635"/>
      <c r="BD27" s="1614"/>
      <c r="BE27" s="1635"/>
      <c r="BF27" s="1614"/>
      <c r="BG27" s="1635"/>
      <c r="BH27" s="1614"/>
      <c r="BI27" s="1635"/>
      <c r="BJ27" s="1614"/>
      <c r="BK27" s="1623"/>
      <c r="BL27" s="1607" t="s">
        <v>146</v>
      </c>
      <c r="BM27" s="1421">
        <v>3</v>
      </c>
      <c r="BN27" s="1433" t="s">
        <v>148</v>
      </c>
      <c r="BO27" s="1421">
        <v>34</v>
      </c>
      <c r="BP27" s="1422"/>
      <c r="BQ27" s="1421"/>
      <c r="BR27" s="1423"/>
      <c r="BS27" s="1421"/>
      <c r="BT27" s="1422"/>
      <c r="BU27" s="1421"/>
      <c r="BV27" s="1422"/>
      <c r="BW27" s="1421"/>
      <c r="BX27" s="1422"/>
      <c r="BY27" s="1588"/>
      <c r="BZ27" s="1629"/>
      <c r="CA27" s="1614"/>
      <c r="CB27" s="1639" t="s">
        <v>41</v>
      </c>
      <c r="CC27" s="1614"/>
      <c r="CD27" s="1639" t="s">
        <v>148</v>
      </c>
      <c r="CE27" s="1614"/>
      <c r="CF27" s="1635"/>
      <c r="CG27" s="1614"/>
      <c r="CH27" s="1635"/>
      <c r="CI27" s="1614"/>
      <c r="CJ27" s="1635"/>
      <c r="CK27" s="1614"/>
      <c r="CL27" s="1635"/>
      <c r="CM27" s="1614"/>
      <c r="CN27" s="1623"/>
      <c r="CO27" s="1607"/>
      <c r="CP27" s="1421"/>
      <c r="CQ27" s="1433"/>
      <c r="CR27" s="1421"/>
      <c r="CS27" s="1422"/>
      <c r="CT27" s="1421"/>
      <c r="CU27" s="1423"/>
      <c r="CV27" s="1421"/>
      <c r="CW27" s="1422" t="s">
        <v>279</v>
      </c>
      <c r="CX27" s="1421">
        <v>16</v>
      </c>
      <c r="CY27" s="1422" t="s">
        <v>150</v>
      </c>
      <c r="CZ27" s="1421">
        <v>34</v>
      </c>
      <c r="DA27" s="1422" t="s">
        <v>150</v>
      </c>
      <c r="DB27" s="1588">
        <v>34</v>
      </c>
      <c r="DC27" s="1629"/>
      <c r="DD27" s="1614"/>
      <c r="DE27" s="1635"/>
      <c r="DF27" s="1614"/>
      <c r="DG27" s="1635"/>
      <c r="DH27" s="1614"/>
      <c r="DI27" s="1635"/>
      <c r="DJ27" s="1614"/>
      <c r="DK27" s="1635"/>
      <c r="DL27" s="1614"/>
      <c r="DM27" s="1635"/>
      <c r="DN27" s="1614"/>
      <c r="DO27" s="1635"/>
      <c r="DP27" s="1614"/>
      <c r="DQ27" s="1623"/>
      <c r="DR27" s="1607" t="s">
        <v>279</v>
      </c>
      <c r="DS27" s="1421">
        <v>5</v>
      </c>
      <c r="DT27" s="1433"/>
      <c r="DU27" s="1421"/>
      <c r="DV27" s="1422" t="s">
        <v>41</v>
      </c>
      <c r="DW27" s="1421">
        <v>34</v>
      </c>
      <c r="DX27" s="1423" t="s">
        <v>146</v>
      </c>
      <c r="DY27" s="1421">
        <v>34</v>
      </c>
      <c r="DZ27" s="1422"/>
      <c r="EA27" s="1421"/>
      <c r="EB27" s="1422"/>
      <c r="EC27" s="1421"/>
      <c r="ED27" s="1422"/>
      <c r="EE27" s="1588"/>
      <c r="EF27" s="1629"/>
      <c r="EG27" s="1614"/>
      <c r="EH27" s="1635"/>
      <c r="EI27" s="1614"/>
      <c r="EJ27" s="1635"/>
      <c r="EK27" s="1614"/>
      <c r="EL27" s="1635"/>
      <c r="EM27" s="1614"/>
      <c r="EN27" s="1635"/>
      <c r="EO27" s="1614"/>
      <c r="EP27" s="1635"/>
      <c r="EQ27" s="1623"/>
      <c r="ER27" s="1647"/>
      <c r="ES27" s="1614"/>
      <c r="ET27" s="1648"/>
      <c r="EU27" s="71">
        <f t="shared" si="3"/>
        <v>0</v>
      </c>
      <c r="EV27" s="1">
        <f t="shared" si="4"/>
        <v>0</v>
      </c>
      <c r="EW27" s="1">
        <f t="shared" si="5"/>
        <v>0</v>
      </c>
      <c r="EX27" s="1">
        <f t="shared" si="6"/>
        <v>0</v>
      </c>
      <c r="EY27" s="1">
        <f t="shared" si="7"/>
        <v>0</v>
      </c>
      <c r="EZ27" s="1">
        <f t="shared" si="8"/>
        <v>0</v>
      </c>
      <c r="FA27" s="1">
        <f t="shared" si="1"/>
        <v>68</v>
      </c>
      <c r="FB27" s="1">
        <f t="shared" si="2"/>
        <v>-46</v>
      </c>
      <c r="FC27" s="916">
        <v>22</v>
      </c>
    </row>
    <row r="28" spans="1:159" ht="16.5" customHeight="1" thickBot="1">
      <c r="A28" s="927">
        <v>25</v>
      </c>
      <c r="B28" s="1439" t="s">
        <v>60</v>
      </c>
      <c r="C28" s="1375"/>
      <c r="D28" s="1467"/>
      <c r="E28" s="1490"/>
      <c r="F28" s="1583"/>
      <c r="G28" s="1408"/>
      <c r="H28" s="1409"/>
      <c r="I28" s="1408"/>
      <c r="J28" s="1410"/>
      <c r="K28" s="1408"/>
      <c r="L28" s="1409"/>
      <c r="M28" s="1408"/>
      <c r="N28" s="1410"/>
      <c r="O28" s="1408"/>
      <c r="P28" s="1410"/>
      <c r="Q28" s="1408"/>
      <c r="R28" s="1410"/>
      <c r="S28" s="1662"/>
      <c r="T28" s="1629"/>
      <c r="U28" s="1614"/>
      <c r="V28" s="1635"/>
      <c r="W28" s="1614"/>
      <c r="X28" s="1635"/>
      <c r="Y28" s="1614"/>
      <c r="Z28" s="1635"/>
      <c r="AA28" s="1614"/>
      <c r="AB28" s="1635"/>
      <c r="AC28" s="1614"/>
      <c r="AD28" s="1635"/>
      <c r="AE28" s="1614"/>
      <c r="AF28" s="1635"/>
      <c r="AG28" s="1614"/>
      <c r="AH28" s="1623"/>
      <c r="AI28" s="1583"/>
      <c r="AJ28" s="1408"/>
      <c r="AK28" s="1409"/>
      <c r="AL28" s="1408"/>
      <c r="AM28" s="1410"/>
      <c r="AN28" s="1408"/>
      <c r="AO28" s="1409"/>
      <c r="AP28" s="1408"/>
      <c r="AQ28" s="1410"/>
      <c r="AR28" s="1408"/>
      <c r="AS28" s="1410"/>
      <c r="AT28" s="1408"/>
      <c r="AU28" s="1410"/>
      <c r="AV28" s="1584"/>
      <c r="AW28" s="1629"/>
      <c r="AX28" s="1614"/>
      <c r="AY28" s="1635"/>
      <c r="AZ28" s="1614"/>
      <c r="BA28" s="1635"/>
      <c r="BB28" s="1614"/>
      <c r="BC28" s="1635"/>
      <c r="BD28" s="1614"/>
      <c r="BE28" s="1635"/>
      <c r="BF28" s="1614"/>
      <c r="BG28" s="1635"/>
      <c r="BH28" s="1614"/>
      <c r="BI28" s="1635"/>
      <c r="BJ28" s="1614"/>
      <c r="BK28" s="1623"/>
      <c r="BL28" s="1583"/>
      <c r="BM28" s="1408"/>
      <c r="BN28" s="1409"/>
      <c r="BO28" s="1408"/>
      <c r="BP28" s="1410"/>
      <c r="BQ28" s="1408"/>
      <c r="BR28" s="1409"/>
      <c r="BS28" s="1408"/>
      <c r="BT28" s="1410"/>
      <c r="BU28" s="1408"/>
      <c r="BV28" s="1410"/>
      <c r="BW28" s="1408"/>
      <c r="BX28" s="1410"/>
      <c r="BY28" s="1584"/>
      <c r="BZ28" s="1640" t="s">
        <v>284</v>
      </c>
      <c r="CA28" s="1614"/>
      <c r="CB28" s="1635"/>
      <c r="CC28" s="1614"/>
      <c r="CD28" s="1635"/>
      <c r="CE28" s="1614"/>
      <c r="CF28" s="1635"/>
      <c r="CG28" s="1614"/>
      <c r="CH28" s="1635"/>
      <c r="CI28" s="1614"/>
      <c r="CJ28" s="1635"/>
      <c r="CK28" s="1614"/>
      <c r="CL28" s="1635"/>
      <c r="CM28" s="1614"/>
      <c r="CN28" s="1623"/>
      <c r="CO28" s="1583"/>
      <c r="CP28" s="1408"/>
      <c r="CQ28" s="1409"/>
      <c r="CR28" s="1408"/>
      <c r="CS28" s="1410"/>
      <c r="CT28" s="1408"/>
      <c r="CU28" s="1409"/>
      <c r="CV28" s="1408"/>
      <c r="CW28" s="1410"/>
      <c r="CX28" s="1408"/>
      <c r="CY28" s="1410"/>
      <c r="CZ28" s="1408"/>
      <c r="DA28" s="1410"/>
      <c r="DB28" s="1584"/>
      <c r="DC28" s="1640"/>
      <c r="DD28" s="1614"/>
      <c r="DE28" s="1635"/>
      <c r="DF28" s="1614"/>
      <c r="DG28" s="1635"/>
      <c r="DH28" s="1614"/>
      <c r="DI28" s="1635"/>
      <c r="DJ28" s="1614"/>
      <c r="DK28" s="1635"/>
      <c r="DL28" s="1614"/>
      <c r="DM28" s="1635"/>
      <c r="DN28" s="1614"/>
      <c r="DO28" s="1635"/>
      <c r="DP28" s="1614"/>
      <c r="DQ28" s="1623"/>
      <c r="DR28" s="1583"/>
      <c r="DS28" s="1408"/>
      <c r="DT28" s="1409"/>
      <c r="DU28" s="1408"/>
      <c r="DV28" s="1410"/>
      <c r="DW28" s="1408"/>
      <c r="DX28" s="1409"/>
      <c r="DY28" s="1408"/>
      <c r="DZ28" s="1410"/>
      <c r="EA28" s="1408"/>
      <c r="EB28" s="1410"/>
      <c r="EC28" s="1408"/>
      <c r="ED28" s="1410"/>
      <c r="EE28" s="1584"/>
      <c r="EF28" s="1629"/>
      <c r="EG28" s="1614"/>
      <c r="EH28" s="1635"/>
      <c r="EI28" s="1614"/>
      <c r="EJ28" s="1635"/>
      <c r="EK28" s="1614"/>
      <c r="EL28" s="1635"/>
      <c r="EM28" s="1614"/>
      <c r="EN28" s="1635"/>
      <c r="EO28" s="1614"/>
      <c r="EP28" s="1635"/>
      <c r="EQ28" s="1623"/>
      <c r="ER28" s="1647"/>
      <c r="ES28" s="1614"/>
      <c r="ET28" s="1648"/>
      <c r="EU28" s="71"/>
      <c r="EV28" s="1"/>
      <c r="EW28" s="1"/>
      <c r="EX28" s="1"/>
      <c r="EY28" s="1"/>
      <c r="EZ28" s="1"/>
      <c r="FA28" s="1"/>
      <c r="FB28" s="1"/>
      <c r="FC28" s="916"/>
    </row>
    <row r="29" spans="1:159" ht="16.5" customHeight="1" thickBot="1">
      <c r="A29" s="927">
        <v>26</v>
      </c>
      <c r="B29" s="1416" t="s">
        <v>192</v>
      </c>
      <c r="C29" s="1375">
        <f t="shared" si="0"/>
        <v>0</v>
      </c>
      <c r="D29" s="1467"/>
      <c r="E29" s="1491"/>
      <c r="F29" s="1592"/>
      <c r="G29" s="1411"/>
      <c r="H29" s="1412" t="s">
        <v>279</v>
      </c>
      <c r="I29" s="1411" t="s">
        <v>16</v>
      </c>
      <c r="J29" s="1413" t="s">
        <v>279</v>
      </c>
      <c r="K29" s="1411" t="s">
        <v>16</v>
      </c>
      <c r="L29" s="1412" t="s">
        <v>233</v>
      </c>
      <c r="M29" s="1411" t="s">
        <v>16</v>
      </c>
      <c r="N29" s="1412" t="s">
        <v>233</v>
      </c>
      <c r="O29" s="1411" t="s">
        <v>16</v>
      </c>
      <c r="P29" s="1412"/>
      <c r="Q29" s="1411"/>
      <c r="R29" s="1412" t="s">
        <v>280</v>
      </c>
      <c r="S29" s="1663"/>
      <c r="T29" s="1629"/>
      <c r="U29" s="1614"/>
      <c r="V29" s="1635"/>
      <c r="W29" s="1614"/>
      <c r="X29" s="1635"/>
      <c r="Y29" s="1614"/>
      <c r="Z29" s="1635"/>
      <c r="AA29" s="1614"/>
      <c r="AB29" s="1635"/>
      <c r="AC29" s="1614"/>
      <c r="AD29" s="1635"/>
      <c r="AE29" s="1614"/>
      <c r="AF29" s="1635"/>
      <c r="AG29" s="1614"/>
      <c r="AH29" s="1623"/>
      <c r="AI29" s="1592"/>
      <c r="AJ29" s="1411"/>
      <c r="AK29" s="1412" t="s">
        <v>41</v>
      </c>
      <c r="AL29" s="1411" t="s">
        <v>351</v>
      </c>
      <c r="AM29" s="1413" t="s">
        <v>41</v>
      </c>
      <c r="AN29" s="1411" t="s">
        <v>351</v>
      </c>
      <c r="AO29" s="1412" t="s">
        <v>284</v>
      </c>
      <c r="AP29" s="1411" t="s">
        <v>351</v>
      </c>
      <c r="AQ29" s="1412" t="s">
        <v>284</v>
      </c>
      <c r="AR29" s="1411" t="s">
        <v>351</v>
      </c>
      <c r="AS29" s="1412"/>
      <c r="AT29" s="1411"/>
      <c r="AU29" s="1412"/>
      <c r="AV29" s="1586"/>
      <c r="AW29" s="1629"/>
      <c r="AX29" s="1614"/>
      <c r="AY29" s="1639"/>
      <c r="AZ29" s="1614"/>
      <c r="BA29" s="1639"/>
      <c r="BB29" s="1614"/>
      <c r="BC29" s="1635"/>
      <c r="BD29" s="1614"/>
      <c r="BE29" s="1635"/>
      <c r="BF29" s="1614"/>
      <c r="BG29" s="1635"/>
      <c r="BH29" s="1614"/>
      <c r="BI29" s="1635"/>
      <c r="BJ29" s="1614"/>
      <c r="BK29" s="1623"/>
      <c r="BL29" s="1592"/>
      <c r="BM29" s="1411"/>
      <c r="BN29" s="1412" t="s">
        <v>149</v>
      </c>
      <c r="BO29" s="1411" t="s">
        <v>16</v>
      </c>
      <c r="BP29" s="1413" t="s">
        <v>149</v>
      </c>
      <c r="BQ29" s="1411" t="s">
        <v>16</v>
      </c>
      <c r="BR29" s="1412"/>
      <c r="BS29" s="1411"/>
      <c r="BT29" s="1412"/>
      <c r="BU29" s="1411"/>
      <c r="BV29" s="1412"/>
      <c r="BW29" s="1411"/>
      <c r="BX29" s="1412"/>
      <c r="BY29" s="1586"/>
      <c r="BZ29" s="1629"/>
      <c r="CA29" s="1614"/>
      <c r="CB29" s="1635"/>
      <c r="CC29" s="1614"/>
      <c r="CD29" s="1635"/>
      <c r="CE29" s="1614"/>
      <c r="CF29" s="1635"/>
      <c r="CG29" s="1614"/>
      <c r="CH29" s="1635"/>
      <c r="CI29" s="1614"/>
      <c r="CJ29" s="1635"/>
      <c r="CK29" s="1614"/>
      <c r="CL29" s="1635"/>
      <c r="CM29" s="1614"/>
      <c r="CN29" s="1623"/>
      <c r="CO29" s="1592"/>
      <c r="CP29" s="1411"/>
      <c r="CQ29" s="1412" t="s">
        <v>150</v>
      </c>
      <c r="CR29" s="1411" t="s">
        <v>16</v>
      </c>
      <c r="CS29" s="1413" t="s">
        <v>150</v>
      </c>
      <c r="CT29" s="1411" t="s">
        <v>16</v>
      </c>
      <c r="CU29" s="1412" t="s">
        <v>152</v>
      </c>
      <c r="CV29" s="1411" t="s">
        <v>16</v>
      </c>
      <c r="CW29" s="1412" t="s">
        <v>152</v>
      </c>
      <c r="CX29" s="1411" t="s">
        <v>16</v>
      </c>
      <c r="CY29" s="1412"/>
      <c r="CZ29" s="1411"/>
      <c r="DA29" s="1412"/>
      <c r="DB29" s="1586"/>
      <c r="DC29" s="1629"/>
      <c r="DD29" s="1614"/>
      <c r="DE29" s="1639"/>
      <c r="DF29" s="1614"/>
      <c r="DG29" s="1635"/>
      <c r="DH29" s="1614"/>
      <c r="DI29" s="1635"/>
      <c r="DJ29" s="1614"/>
      <c r="DK29" s="1635"/>
      <c r="DL29" s="1614"/>
      <c r="DM29" s="1635"/>
      <c r="DN29" s="1614"/>
      <c r="DO29" s="1635"/>
      <c r="DP29" s="1614"/>
      <c r="DQ29" s="1623"/>
      <c r="DR29" s="1592"/>
      <c r="DS29" s="1411"/>
      <c r="DT29" s="1412"/>
      <c r="DU29" s="1411"/>
      <c r="DV29" s="1413"/>
      <c r="DW29" s="1411"/>
      <c r="DX29" s="1412"/>
      <c r="DY29" s="1411"/>
      <c r="DZ29" s="1412"/>
      <c r="EA29" s="1411"/>
      <c r="EB29" s="1412"/>
      <c r="EC29" s="1411"/>
      <c r="ED29" s="1412"/>
      <c r="EE29" s="1586"/>
      <c r="EF29" s="1629"/>
      <c r="EG29" s="1614"/>
      <c r="EH29" s="1635"/>
      <c r="EI29" s="1614"/>
      <c r="EJ29" s="1635"/>
      <c r="EK29" s="1614"/>
      <c r="EL29" s="1635"/>
      <c r="EM29" s="1614"/>
      <c r="EN29" s="1635"/>
      <c r="EO29" s="1614"/>
      <c r="EP29" s="1635"/>
      <c r="EQ29" s="1623"/>
      <c r="ER29" s="1647"/>
      <c r="ES29" s="1614"/>
      <c r="ET29" s="1648"/>
      <c r="EU29" s="71">
        <f t="shared" ref="EU29:EU35" si="9">COUNTIF(F29:DU29,"8В")</f>
        <v>0</v>
      </c>
      <c r="EV29" s="1">
        <f t="shared" ref="EV29:EV35" si="10">COUNTIF(F29:DU29,"9А")</f>
        <v>2</v>
      </c>
      <c r="EW29" s="1">
        <f t="shared" ref="EW29:EW35" si="11">COUNTIF(F29:DU29,"9Б")</f>
        <v>0</v>
      </c>
      <c r="EX29" s="1">
        <f t="shared" ref="EX29:EX35" si="12">COUNTIF(F29:DU29,"9В")</f>
        <v>2</v>
      </c>
      <c r="EY29" s="1">
        <f t="shared" ref="EY29:EY35" si="13">COUNTIF(F29:DU29,"10")</f>
        <v>0</v>
      </c>
      <c r="EZ29" s="1">
        <f t="shared" ref="EZ29:EZ35" si="14">COUNTIF(F29:DU29,"11")</f>
        <v>0</v>
      </c>
      <c r="FA29" s="1">
        <f t="shared" si="1"/>
        <v>4</v>
      </c>
      <c r="FB29" s="1">
        <f t="shared" si="2"/>
        <v>20</v>
      </c>
      <c r="FC29" s="916">
        <v>24</v>
      </c>
    </row>
    <row r="30" spans="1:159" ht="16.5" customHeight="1" thickBot="1">
      <c r="A30" s="495">
        <v>27</v>
      </c>
      <c r="B30" s="1435" t="s">
        <v>61</v>
      </c>
      <c r="C30" s="1464">
        <f t="shared" si="0"/>
        <v>0</v>
      </c>
      <c r="D30" s="1465"/>
      <c r="E30" s="1481"/>
      <c r="F30" s="1589"/>
      <c r="G30" s="1414"/>
      <c r="H30" s="1415"/>
      <c r="I30" s="1414"/>
      <c r="J30" s="1436"/>
      <c r="K30" s="1414"/>
      <c r="L30" s="1415"/>
      <c r="M30" s="1414"/>
      <c r="N30" s="1415">
        <v>10</v>
      </c>
      <c r="O30" s="1414" t="s">
        <v>16</v>
      </c>
      <c r="P30" s="1415">
        <v>11</v>
      </c>
      <c r="Q30" s="1414" t="s">
        <v>16</v>
      </c>
      <c r="R30" s="1415"/>
      <c r="S30" s="1665"/>
      <c r="T30" s="1629"/>
      <c r="U30" s="1614"/>
      <c r="V30" s="1635"/>
      <c r="W30" s="1614"/>
      <c r="X30" s="1635"/>
      <c r="Y30" s="1614"/>
      <c r="Z30" s="1635"/>
      <c r="AA30" s="1614"/>
      <c r="AB30" s="1635"/>
      <c r="AC30" s="1614"/>
      <c r="AD30" s="1635"/>
      <c r="AE30" s="1614"/>
      <c r="AF30" s="1635"/>
      <c r="AG30" s="1614"/>
      <c r="AH30" s="1623"/>
      <c r="AI30" s="1589"/>
      <c r="AJ30" s="1414"/>
      <c r="AK30" s="1415" t="s">
        <v>148</v>
      </c>
      <c r="AL30" s="1414" t="s">
        <v>351</v>
      </c>
      <c r="AM30" s="1436" t="s">
        <v>148</v>
      </c>
      <c r="AN30" s="1414" t="s">
        <v>351</v>
      </c>
      <c r="AO30" s="1415"/>
      <c r="AP30" s="1414"/>
      <c r="AQ30" s="1415"/>
      <c r="AR30" s="1414"/>
      <c r="AS30" s="1415">
        <v>11</v>
      </c>
      <c r="AT30" s="1414" t="s">
        <v>351</v>
      </c>
      <c r="AU30" s="1415">
        <v>11</v>
      </c>
      <c r="AV30" s="1590" t="s">
        <v>351</v>
      </c>
      <c r="AW30" s="1629"/>
      <c r="AX30" s="1614"/>
      <c r="AY30" s="1635"/>
      <c r="AZ30" s="1614"/>
      <c r="BA30" s="1635"/>
      <c r="BB30" s="1614"/>
      <c r="BC30" s="1635"/>
      <c r="BD30" s="1614"/>
      <c r="BE30" s="1635"/>
      <c r="BF30" s="1614"/>
      <c r="BG30" s="1635"/>
      <c r="BH30" s="1614"/>
      <c r="BI30" s="1635"/>
      <c r="BJ30" s="1614"/>
      <c r="BK30" s="1623"/>
      <c r="BL30" s="1589"/>
      <c r="BM30" s="1414"/>
      <c r="BN30" s="1415"/>
      <c r="BO30" s="1414"/>
      <c r="BP30" s="1436"/>
      <c r="BQ30" s="1414"/>
      <c r="BR30" s="1415" t="s">
        <v>232</v>
      </c>
      <c r="BS30" s="1414" t="s">
        <v>16</v>
      </c>
      <c r="BT30" s="1415" t="s">
        <v>232</v>
      </c>
      <c r="BU30" s="1414" t="s">
        <v>16</v>
      </c>
      <c r="BV30" s="1415">
        <v>10</v>
      </c>
      <c r="BW30" s="1414" t="s">
        <v>16</v>
      </c>
      <c r="BX30" s="1415">
        <v>10</v>
      </c>
      <c r="BY30" s="1590" t="s">
        <v>16</v>
      </c>
      <c r="BZ30" s="1629"/>
      <c r="CA30" s="1614"/>
      <c r="CB30" s="1635"/>
      <c r="CC30" s="1614"/>
      <c r="CD30" s="1635"/>
      <c r="CE30" s="1614"/>
      <c r="CF30" s="1635"/>
      <c r="CG30" s="1614"/>
      <c r="CH30" s="1635"/>
      <c r="CI30" s="1614"/>
      <c r="CJ30" s="1635"/>
      <c r="CK30" s="1614"/>
      <c r="CL30" s="1635"/>
      <c r="CM30" s="1614"/>
      <c r="CN30" s="1623"/>
      <c r="CO30" s="1589"/>
      <c r="CP30" s="1414"/>
      <c r="CQ30" s="1415"/>
      <c r="CR30" s="1414"/>
      <c r="CS30" s="1436"/>
      <c r="CT30" s="1414"/>
      <c r="CU30" s="1415"/>
      <c r="CV30" s="1414"/>
      <c r="CW30" s="1415"/>
      <c r="CX30" s="1414"/>
      <c r="CY30" s="1415" t="s">
        <v>151</v>
      </c>
      <c r="CZ30" s="1414" t="s">
        <v>16</v>
      </c>
      <c r="DA30" s="1415" t="s">
        <v>151</v>
      </c>
      <c r="DB30" s="1590" t="s">
        <v>16</v>
      </c>
      <c r="DC30" s="1629"/>
      <c r="DD30" s="1614"/>
      <c r="DE30" s="1635"/>
      <c r="DF30" s="1614"/>
      <c r="DG30" s="1639"/>
      <c r="DH30" s="1614"/>
      <c r="DI30" s="1635"/>
      <c r="DJ30" s="1614"/>
      <c r="DK30" s="1635"/>
      <c r="DL30" s="1614"/>
      <c r="DM30" s="1635"/>
      <c r="DN30" s="1614"/>
      <c r="DO30" s="1635"/>
      <c r="DP30" s="1614"/>
      <c r="DQ30" s="1623"/>
      <c r="DR30" s="1589"/>
      <c r="DS30" s="1414"/>
      <c r="DT30" s="1415" t="s">
        <v>145</v>
      </c>
      <c r="DU30" s="1414" t="s">
        <v>16</v>
      </c>
      <c r="DV30" s="1436" t="s">
        <v>145</v>
      </c>
      <c r="DW30" s="1414" t="s">
        <v>16</v>
      </c>
      <c r="DX30" s="1415" t="s">
        <v>147</v>
      </c>
      <c r="DY30" s="1414" t="s">
        <v>16</v>
      </c>
      <c r="DZ30" s="1415" t="s">
        <v>147</v>
      </c>
      <c r="EA30" s="1414" t="s">
        <v>16</v>
      </c>
      <c r="EB30" s="1415" t="s">
        <v>146</v>
      </c>
      <c r="EC30" s="1414" t="s">
        <v>16</v>
      </c>
      <c r="ED30" s="1415" t="s">
        <v>146</v>
      </c>
      <c r="EE30" s="1590" t="s">
        <v>16</v>
      </c>
      <c r="EF30" s="1629"/>
      <c r="EG30" s="1614"/>
      <c r="EH30" s="1635"/>
      <c r="EI30" s="1614"/>
      <c r="EJ30" s="1635"/>
      <c r="EK30" s="1614"/>
      <c r="EL30" s="1635"/>
      <c r="EM30" s="1614"/>
      <c r="EN30" s="1635"/>
      <c r="EO30" s="1614"/>
      <c r="EQ30" s="1644"/>
      <c r="ER30" s="1653" t="s">
        <v>146</v>
      </c>
      <c r="ES30" s="1614"/>
      <c r="ET30" s="1654" t="s">
        <v>147</v>
      </c>
      <c r="EU30" s="71">
        <f t="shared" si="9"/>
        <v>0</v>
      </c>
      <c r="EV30" s="1">
        <f t="shared" si="10"/>
        <v>0</v>
      </c>
      <c r="EW30" s="1">
        <f t="shared" si="11"/>
        <v>1</v>
      </c>
      <c r="EX30" s="1">
        <f t="shared" si="12"/>
        <v>0</v>
      </c>
      <c r="EY30" s="1">
        <f t="shared" si="13"/>
        <v>3</v>
      </c>
      <c r="EZ30" s="1">
        <f t="shared" si="14"/>
        <v>3</v>
      </c>
      <c r="FA30" s="1">
        <f t="shared" si="1"/>
        <v>7</v>
      </c>
      <c r="FB30" s="1">
        <f t="shared" si="2"/>
        <v>10</v>
      </c>
      <c r="FC30" s="1">
        <v>17</v>
      </c>
    </row>
    <row r="31" spans="1:159" ht="16.5" customHeight="1" thickBot="1">
      <c r="A31" s="495">
        <v>28</v>
      </c>
      <c r="B31" s="1443" t="s">
        <v>65</v>
      </c>
      <c r="C31" s="1464">
        <f t="shared" si="0"/>
        <v>0</v>
      </c>
      <c r="D31" s="1467" t="s">
        <v>152</v>
      </c>
      <c r="E31" s="1480"/>
      <c r="F31" s="1608" t="s">
        <v>152</v>
      </c>
      <c r="G31" s="1426">
        <v>30</v>
      </c>
      <c r="H31" s="1428" t="s">
        <v>232</v>
      </c>
      <c r="I31" s="1426">
        <v>30</v>
      </c>
      <c r="J31" s="1428" t="s">
        <v>150</v>
      </c>
      <c r="K31" s="1426">
        <v>30</v>
      </c>
      <c r="L31" s="1446"/>
      <c r="M31" s="1426"/>
      <c r="N31" s="1428"/>
      <c r="O31" s="1426"/>
      <c r="P31" s="1428"/>
      <c r="Q31" s="1426"/>
      <c r="R31" s="1428"/>
      <c r="S31" s="1582"/>
      <c r="T31" s="1629"/>
      <c r="U31" s="1614"/>
      <c r="V31" s="1635"/>
      <c r="W31" s="1614"/>
      <c r="X31" s="1635"/>
      <c r="Y31" s="1614"/>
      <c r="Z31" s="1635"/>
      <c r="AA31" s="1614"/>
      <c r="AB31" s="1635"/>
      <c r="AC31" s="1614"/>
      <c r="AD31" s="1635"/>
      <c r="AE31" s="1614"/>
      <c r="AF31" s="1635"/>
      <c r="AG31" s="1614"/>
      <c r="AH31" s="1623"/>
      <c r="AI31" s="1608"/>
      <c r="AJ31" s="1426"/>
      <c r="AK31" s="1428" t="s">
        <v>152</v>
      </c>
      <c r="AL31" s="1426">
        <v>30</v>
      </c>
      <c r="AM31" s="1428" t="s">
        <v>150</v>
      </c>
      <c r="AN31" s="1426">
        <v>30</v>
      </c>
      <c r="AO31" s="1446" t="s">
        <v>233</v>
      </c>
      <c r="AP31" s="1426">
        <v>30</v>
      </c>
      <c r="AQ31" s="1428"/>
      <c r="AR31" s="1426"/>
      <c r="AS31" s="1428"/>
      <c r="AT31" s="1426"/>
      <c r="AU31" s="1428"/>
      <c r="AV31" s="1609"/>
      <c r="AW31" s="1629"/>
      <c r="AX31" s="1614"/>
      <c r="AY31" s="1635"/>
      <c r="AZ31" s="1614"/>
      <c r="BA31" s="1635"/>
      <c r="BB31" s="1614"/>
      <c r="BC31" s="1635"/>
      <c r="BD31" s="1614"/>
      <c r="BE31" s="1635"/>
      <c r="BF31" s="1614"/>
      <c r="BG31" s="1635"/>
      <c r="BH31" s="1614"/>
      <c r="BI31" s="1635"/>
      <c r="BJ31" s="1614"/>
      <c r="BK31" s="1623"/>
      <c r="BL31" s="1608" t="s">
        <v>147</v>
      </c>
      <c r="BM31" s="1426">
        <v>30</v>
      </c>
      <c r="BN31" s="1428"/>
      <c r="BO31" s="1426"/>
      <c r="BP31" s="1428"/>
      <c r="BQ31" s="1426"/>
      <c r="BR31" s="1446" t="s">
        <v>146</v>
      </c>
      <c r="BS31" s="1426">
        <v>30</v>
      </c>
      <c r="BT31" s="1428" t="s">
        <v>147</v>
      </c>
      <c r="BU31" s="1426">
        <v>30</v>
      </c>
      <c r="BV31" s="1428"/>
      <c r="BW31" s="1426"/>
      <c r="BX31" s="1428"/>
      <c r="BY31" s="1609"/>
      <c r="BZ31" s="1629"/>
      <c r="CA31" s="1614"/>
      <c r="CB31" s="1635"/>
      <c r="CC31" s="1614"/>
      <c r="CD31" s="1635"/>
      <c r="CE31" s="1614"/>
      <c r="CF31" s="1635"/>
      <c r="CG31" s="1614"/>
      <c r="CH31" s="1635"/>
      <c r="CI31" s="1614"/>
      <c r="CJ31" s="1639" t="s">
        <v>346</v>
      </c>
      <c r="CK31" s="1614"/>
      <c r="CL31" s="1639" t="s">
        <v>346</v>
      </c>
      <c r="CM31" s="1614"/>
      <c r="CN31" s="1623"/>
      <c r="CO31" s="1608" t="s">
        <v>41</v>
      </c>
      <c r="CP31" s="1426">
        <v>30</v>
      </c>
      <c r="CQ31" s="1428" t="s">
        <v>279</v>
      </c>
      <c r="CR31" s="1426">
        <v>30</v>
      </c>
      <c r="CS31" s="1428"/>
      <c r="CT31" s="1426"/>
      <c r="CU31" s="1446" t="s">
        <v>233</v>
      </c>
      <c r="CV31" s="1426">
        <v>30</v>
      </c>
      <c r="CW31" s="1428"/>
      <c r="CX31" s="1426"/>
      <c r="CY31" s="1428"/>
      <c r="CZ31" s="1426"/>
      <c r="DA31" s="1428"/>
      <c r="DB31" s="1609"/>
      <c r="DC31" s="1629"/>
      <c r="DD31" s="1614"/>
      <c r="DE31" s="1635"/>
      <c r="DF31" s="1614"/>
      <c r="DG31" s="1635"/>
      <c r="DH31" s="1614"/>
      <c r="DI31" s="1635"/>
      <c r="DJ31" s="1614"/>
      <c r="DK31" s="1635"/>
      <c r="DL31" s="1614"/>
      <c r="DM31" s="1635"/>
      <c r="DN31" s="1614"/>
      <c r="DO31" s="1635"/>
      <c r="DP31" s="1614"/>
      <c r="DQ31" s="1623"/>
      <c r="DR31" s="1608" t="s">
        <v>146</v>
      </c>
      <c r="DS31" s="1426">
        <v>30</v>
      </c>
      <c r="DT31" s="1428" t="s">
        <v>279</v>
      </c>
      <c r="DU31" s="1426">
        <v>30</v>
      </c>
      <c r="DV31" s="1428"/>
      <c r="DW31" s="1426"/>
      <c r="DX31" s="1446" t="s">
        <v>232</v>
      </c>
      <c r="DY31" s="1426">
        <v>30</v>
      </c>
      <c r="DZ31" s="1428"/>
      <c r="EA31" s="1426"/>
      <c r="EB31" s="1428"/>
      <c r="EC31" s="1426"/>
      <c r="ED31" s="1428"/>
      <c r="EE31" s="1609"/>
      <c r="EF31" s="1629"/>
      <c r="EG31" s="1614"/>
      <c r="EH31" s="1635"/>
      <c r="EI31" s="1614"/>
      <c r="EJ31" s="1635"/>
      <c r="EK31" s="1614"/>
      <c r="EL31" s="1635"/>
      <c r="EM31" s="1614"/>
      <c r="EN31" s="1635"/>
      <c r="EO31" s="1614"/>
      <c r="EP31" s="1635"/>
      <c r="EQ31" s="1623"/>
      <c r="ER31" s="1647"/>
      <c r="ES31" s="1614"/>
      <c r="ET31" s="1648"/>
      <c r="EU31" s="71">
        <f t="shared" si="9"/>
        <v>0</v>
      </c>
      <c r="EV31" s="1">
        <f t="shared" si="10"/>
        <v>0</v>
      </c>
      <c r="EW31" s="1">
        <f t="shared" si="11"/>
        <v>0</v>
      </c>
      <c r="EX31" s="1">
        <f t="shared" si="12"/>
        <v>0</v>
      </c>
      <c r="EY31" s="1">
        <f t="shared" si="13"/>
        <v>0</v>
      </c>
      <c r="EZ31" s="1">
        <f t="shared" si="14"/>
        <v>0</v>
      </c>
      <c r="FA31" s="1">
        <f t="shared" si="1"/>
        <v>30</v>
      </c>
      <c r="FB31" s="1">
        <f t="shared" si="2"/>
        <v>-25</v>
      </c>
      <c r="FC31" s="1">
        <v>5</v>
      </c>
    </row>
    <row r="32" spans="1:159" ht="16.5" customHeight="1" thickBot="1">
      <c r="A32" s="495">
        <v>29</v>
      </c>
      <c r="B32" s="1439" t="s">
        <v>66</v>
      </c>
      <c r="C32" s="1464">
        <f t="shared" si="0"/>
        <v>0</v>
      </c>
      <c r="D32" s="1474"/>
      <c r="E32" s="1492"/>
      <c r="F32" s="1591">
        <v>11</v>
      </c>
      <c r="G32" s="1408">
        <v>4</v>
      </c>
      <c r="H32" s="1409"/>
      <c r="I32" s="1408"/>
      <c r="J32" s="1409" t="s">
        <v>146</v>
      </c>
      <c r="K32" s="1408">
        <v>4</v>
      </c>
      <c r="L32" s="1409" t="s">
        <v>146</v>
      </c>
      <c r="M32" s="1408">
        <v>4</v>
      </c>
      <c r="N32" s="1409"/>
      <c r="O32" s="1408"/>
      <c r="P32" s="1409"/>
      <c r="Q32" s="1408"/>
      <c r="R32" s="1409" t="s">
        <v>280</v>
      </c>
      <c r="S32" s="1662"/>
      <c r="T32" s="1629"/>
      <c r="U32" s="1614"/>
      <c r="V32" s="1635"/>
      <c r="W32" s="1614"/>
      <c r="X32" s="1635"/>
      <c r="Y32" s="1614"/>
      <c r="Z32" s="1635"/>
      <c r="AA32" s="1614"/>
      <c r="AB32" s="1635"/>
      <c r="AC32" s="1614"/>
      <c r="AD32" s="1635"/>
      <c r="AE32" s="1614"/>
      <c r="AF32" s="1635"/>
      <c r="AG32" s="1614"/>
      <c r="AH32" s="1623"/>
      <c r="AI32" s="1591" t="s">
        <v>232</v>
      </c>
      <c r="AJ32" s="1408">
        <v>4</v>
      </c>
      <c r="AK32" s="1409" t="s">
        <v>232</v>
      </c>
      <c r="AL32" s="1408">
        <v>4</v>
      </c>
      <c r="AM32" s="1409" t="s">
        <v>151</v>
      </c>
      <c r="AN32" s="1408">
        <v>4</v>
      </c>
      <c r="AO32" s="1409"/>
      <c r="AP32" s="1408"/>
      <c r="AQ32" s="1409" t="s">
        <v>41</v>
      </c>
      <c r="AR32" s="1408">
        <v>4</v>
      </c>
      <c r="AS32" s="1409" t="s">
        <v>150</v>
      </c>
      <c r="AT32" s="1408">
        <v>4</v>
      </c>
      <c r="AU32" s="1409" t="s">
        <v>150</v>
      </c>
      <c r="AV32" s="1584">
        <v>4</v>
      </c>
      <c r="AW32" s="1629"/>
      <c r="AX32" s="1614"/>
      <c r="AY32" s="1639"/>
      <c r="AZ32" s="1614"/>
      <c r="BA32" s="1635"/>
      <c r="BB32" s="1614"/>
      <c r="BC32" s="1635"/>
      <c r="BD32" s="1614"/>
      <c r="BE32" s="1635"/>
      <c r="BF32" s="1614"/>
      <c r="BG32" s="1635"/>
      <c r="BH32" s="1614"/>
      <c r="BI32" s="1635"/>
      <c r="BJ32" s="1614"/>
      <c r="BK32" s="1623"/>
      <c r="BL32" s="1591"/>
      <c r="BM32" s="1408"/>
      <c r="BN32" s="1409" t="s">
        <v>41</v>
      </c>
      <c r="BO32" s="1408">
        <v>4</v>
      </c>
      <c r="BP32" s="1409" t="s">
        <v>41</v>
      </c>
      <c r="BQ32" s="1408">
        <v>4</v>
      </c>
      <c r="BR32" s="1409" t="s">
        <v>279</v>
      </c>
      <c r="BS32" s="1408">
        <v>4</v>
      </c>
      <c r="BT32" s="1409" t="s">
        <v>279</v>
      </c>
      <c r="BU32" s="1408">
        <v>4</v>
      </c>
      <c r="BV32" s="1409"/>
      <c r="BW32" s="1408"/>
      <c r="BX32" s="1409"/>
      <c r="BY32" s="1584"/>
      <c r="BZ32" s="1629"/>
      <c r="CA32" s="1614"/>
      <c r="CB32" s="1635"/>
      <c r="CC32" s="1614"/>
      <c r="CD32" s="1635"/>
      <c r="CE32" s="1614"/>
      <c r="CF32" s="1635"/>
      <c r="CG32" s="1614"/>
      <c r="CH32" s="1635"/>
      <c r="CI32" s="1614"/>
      <c r="CJ32" s="1635"/>
      <c r="CK32" s="1614"/>
      <c r="CL32" s="1635"/>
      <c r="CM32" s="1614"/>
      <c r="CN32" s="1623"/>
      <c r="CO32" s="1591" t="s">
        <v>147</v>
      </c>
      <c r="CP32" s="1408">
        <v>4</v>
      </c>
      <c r="CQ32" s="1409" t="s">
        <v>147</v>
      </c>
      <c r="CR32" s="1408">
        <v>4</v>
      </c>
      <c r="CS32" s="1409">
        <v>10</v>
      </c>
      <c r="CT32" s="1408">
        <v>4</v>
      </c>
      <c r="CU32" s="1409"/>
      <c r="CV32" s="1408"/>
      <c r="CW32" s="1409"/>
      <c r="CX32" s="1408"/>
      <c r="CY32" s="1409"/>
      <c r="CZ32" s="1408"/>
      <c r="DA32" s="1409"/>
      <c r="DB32" s="1584"/>
      <c r="DC32" s="1629"/>
      <c r="DD32" s="1614"/>
      <c r="DE32" s="1639"/>
      <c r="DF32" s="1614"/>
      <c r="DG32" s="1635"/>
      <c r="DH32" s="1614"/>
      <c r="DI32" s="1635"/>
      <c r="DJ32" s="1614"/>
      <c r="DK32" s="1635"/>
      <c r="DL32" s="1614"/>
      <c r="DM32" s="1635"/>
      <c r="DN32" s="1614"/>
      <c r="DO32" s="1635"/>
      <c r="DP32" s="1614"/>
      <c r="DQ32" s="1623"/>
      <c r="DR32" s="1591"/>
      <c r="DS32" s="1408"/>
      <c r="DT32" s="1409" t="s">
        <v>148</v>
      </c>
      <c r="DU32" s="1408">
        <v>4</v>
      </c>
      <c r="DV32" s="1409" t="s">
        <v>233</v>
      </c>
      <c r="DW32" s="1408">
        <v>4</v>
      </c>
      <c r="DX32" s="1409" t="s">
        <v>233</v>
      </c>
      <c r="DY32" s="1408">
        <v>4</v>
      </c>
      <c r="DZ32" s="1409" t="s">
        <v>152</v>
      </c>
      <c r="EA32" s="1408">
        <v>4</v>
      </c>
      <c r="EB32" s="1409" t="s">
        <v>152</v>
      </c>
      <c r="EC32" s="1408">
        <v>4</v>
      </c>
      <c r="ED32" s="1409"/>
      <c r="EE32" s="1584"/>
      <c r="EF32" s="1629"/>
      <c r="EG32" s="1614"/>
      <c r="EH32" s="1635"/>
      <c r="EI32" s="1614"/>
      <c r="EJ32" s="1635"/>
      <c r="EK32" s="1614"/>
      <c r="EL32" s="1635"/>
      <c r="EM32" s="1614"/>
      <c r="EN32" s="1635"/>
      <c r="EO32" s="1614"/>
      <c r="EP32" s="1635"/>
      <c r="EQ32" s="1623"/>
      <c r="ER32" s="1647"/>
      <c r="ES32" s="1614"/>
      <c r="ET32" s="1648"/>
      <c r="EU32" s="71">
        <f t="shared" si="9"/>
        <v>0</v>
      </c>
      <c r="EV32" s="1">
        <f t="shared" si="10"/>
        <v>0</v>
      </c>
      <c r="EW32" s="1">
        <f t="shared" si="11"/>
        <v>0</v>
      </c>
      <c r="EX32" s="1">
        <f t="shared" si="12"/>
        <v>0</v>
      </c>
      <c r="EY32" s="1">
        <f t="shared" si="13"/>
        <v>1</v>
      </c>
      <c r="EZ32" s="1">
        <f t="shared" si="14"/>
        <v>1</v>
      </c>
      <c r="FA32" s="1">
        <f t="shared" si="1"/>
        <v>18</v>
      </c>
      <c r="FB32" s="1">
        <f t="shared" si="2"/>
        <v>1</v>
      </c>
      <c r="FC32" s="1">
        <v>19</v>
      </c>
    </row>
    <row r="33" spans="1:159" ht="16.5" customHeight="1" thickBot="1">
      <c r="A33" s="495">
        <v>30</v>
      </c>
      <c r="B33" s="1435" t="s">
        <v>67</v>
      </c>
      <c r="C33" s="1464">
        <f t="shared" si="0"/>
        <v>0</v>
      </c>
      <c r="D33" s="1467">
        <v>11</v>
      </c>
      <c r="E33" s="1450"/>
      <c r="F33" s="1589"/>
      <c r="G33" s="1414"/>
      <c r="H33" s="1415"/>
      <c r="I33" s="1414"/>
      <c r="J33" s="1415" t="s">
        <v>146</v>
      </c>
      <c r="K33" s="1414" t="s">
        <v>239</v>
      </c>
      <c r="L33" s="1415" t="s">
        <v>146</v>
      </c>
      <c r="M33" s="1414" t="s">
        <v>239</v>
      </c>
      <c r="N33" s="1437"/>
      <c r="O33" s="1414"/>
      <c r="P33" s="1437"/>
      <c r="Q33" s="1414"/>
      <c r="R33" s="1436"/>
      <c r="S33" s="1665"/>
      <c r="T33" s="1629"/>
      <c r="U33" s="1614"/>
      <c r="V33" s="1635"/>
      <c r="W33" s="1614"/>
      <c r="X33" s="1635"/>
      <c r="Y33" s="1614"/>
      <c r="Z33" s="1635"/>
      <c r="AA33" s="1614"/>
      <c r="AB33" s="1635"/>
      <c r="AC33" s="1614"/>
      <c r="AD33" s="1635"/>
      <c r="AE33" s="1614"/>
      <c r="AF33" s="1635"/>
      <c r="AG33" s="1614"/>
      <c r="AH33" s="1623"/>
      <c r="AI33" s="1589" t="s">
        <v>232</v>
      </c>
      <c r="AJ33" s="1414" t="s">
        <v>239</v>
      </c>
      <c r="AK33" s="1415" t="s">
        <v>232</v>
      </c>
      <c r="AL33" s="1414" t="s">
        <v>239</v>
      </c>
      <c r="AM33" s="1415" t="s">
        <v>151</v>
      </c>
      <c r="AN33" s="1414" t="s">
        <v>239</v>
      </c>
      <c r="AO33" s="1415"/>
      <c r="AP33" s="1414"/>
      <c r="AQ33" s="1437"/>
      <c r="AR33" s="1414"/>
      <c r="AS33" s="1437" t="s">
        <v>150</v>
      </c>
      <c r="AT33" s="1414" t="s">
        <v>239</v>
      </c>
      <c r="AU33" s="1436" t="s">
        <v>150</v>
      </c>
      <c r="AV33" s="1590" t="s">
        <v>239</v>
      </c>
      <c r="AW33" s="1629"/>
      <c r="AX33" s="1614"/>
      <c r="AY33" s="1635"/>
      <c r="AZ33" s="1614"/>
      <c r="BA33" s="1635"/>
      <c r="BB33" s="1614"/>
      <c r="BC33" s="1635"/>
      <c r="BD33" s="1614"/>
      <c r="BE33" s="1635"/>
      <c r="BF33" s="1614"/>
      <c r="BG33" s="1635"/>
      <c r="BH33" s="1614"/>
      <c r="BI33" s="1635"/>
      <c r="BJ33" s="1614"/>
      <c r="BK33" s="1623"/>
      <c r="BL33" s="1589" t="s">
        <v>145</v>
      </c>
      <c r="BM33" s="1414">
        <v>34</v>
      </c>
      <c r="BN33" s="1415" t="s">
        <v>41</v>
      </c>
      <c r="BO33" s="1414" t="s">
        <v>239</v>
      </c>
      <c r="BP33" s="1415" t="s">
        <v>41</v>
      </c>
      <c r="BQ33" s="1414" t="s">
        <v>239</v>
      </c>
      <c r="BR33" s="1415" t="s">
        <v>279</v>
      </c>
      <c r="BS33" s="1414" t="s">
        <v>239</v>
      </c>
      <c r="BT33" s="1437" t="s">
        <v>279</v>
      </c>
      <c r="BU33" s="1414" t="s">
        <v>239</v>
      </c>
      <c r="BV33" s="1437"/>
      <c r="BW33" s="1414"/>
      <c r="BX33" s="1436" t="s">
        <v>284</v>
      </c>
      <c r="BY33" s="1590">
        <v>16</v>
      </c>
      <c r="BZ33" s="1629"/>
      <c r="CA33" s="1614"/>
      <c r="CB33" s="1635"/>
      <c r="CC33" s="1614"/>
      <c r="CD33" s="1635"/>
      <c r="CE33" s="1614"/>
      <c r="CF33" s="1635"/>
      <c r="CG33" s="1614"/>
      <c r="CH33" s="1635"/>
      <c r="CI33" s="1614"/>
      <c r="CJ33" s="1635"/>
      <c r="CK33" s="1614"/>
      <c r="CL33" s="1635"/>
      <c r="CM33" s="1614"/>
      <c r="CN33" s="1623"/>
      <c r="CO33" s="1589" t="s">
        <v>147</v>
      </c>
      <c r="CP33" s="1414" t="s">
        <v>239</v>
      </c>
      <c r="CQ33" s="1415" t="s">
        <v>147</v>
      </c>
      <c r="CR33" s="1414" t="s">
        <v>239</v>
      </c>
      <c r="CS33" s="1415" t="s">
        <v>151</v>
      </c>
      <c r="CT33" s="1414" t="s">
        <v>239</v>
      </c>
      <c r="CU33" s="1415"/>
      <c r="CV33" s="1414"/>
      <c r="CW33" s="1437" t="s">
        <v>148</v>
      </c>
      <c r="CX33" s="1414">
        <v>34</v>
      </c>
      <c r="CY33" s="1437"/>
      <c r="CZ33" s="1414"/>
      <c r="DA33" s="1436"/>
      <c r="DB33" s="1590"/>
      <c r="DC33" s="1629"/>
      <c r="DD33" s="1614"/>
      <c r="DE33" s="1635"/>
      <c r="DF33" s="1614"/>
      <c r="DG33" s="1635"/>
      <c r="DH33" s="1614"/>
      <c r="DI33" s="1635"/>
      <c r="DJ33" s="1614"/>
      <c r="DK33" s="1635"/>
      <c r="DL33" s="1614"/>
      <c r="DM33" s="1635"/>
      <c r="DN33" s="1614"/>
      <c r="DO33" s="1635"/>
      <c r="DP33" s="1614"/>
      <c r="DQ33" s="1623"/>
      <c r="DR33" s="1589" t="s">
        <v>149</v>
      </c>
      <c r="DS33" s="1414">
        <v>3</v>
      </c>
      <c r="DT33" s="1415" t="s">
        <v>148</v>
      </c>
      <c r="DU33" s="1414" t="s">
        <v>239</v>
      </c>
      <c r="DV33" s="1415" t="s">
        <v>233</v>
      </c>
      <c r="DW33" s="1414" t="s">
        <v>239</v>
      </c>
      <c r="DX33" s="1415" t="s">
        <v>233</v>
      </c>
      <c r="DY33" s="1414" t="s">
        <v>239</v>
      </c>
      <c r="DZ33" s="1437" t="s">
        <v>152</v>
      </c>
      <c r="EA33" s="1414" t="s">
        <v>239</v>
      </c>
      <c r="EB33" s="1437" t="s">
        <v>152</v>
      </c>
      <c r="EC33" s="1414" t="s">
        <v>239</v>
      </c>
      <c r="ED33" s="1436"/>
      <c r="EE33" s="1590"/>
      <c r="EF33" s="1629"/>
      <c r="EG33" s="1614"/>
      <c r="EH33" s="1635"/>
      <c r="EI33" s="1614"/>
      <c r="EJ33" s="1635"/>
      <c r="EK33" s="1614"/>
      <c r="EL33" s="1635"/>
      <c r="EM33" s="1614"/>
      <c r="EN33" s="1635"/>
      <c r="EO33" s="1614"/>
      <c r="EP33" s="1635"/>
      <c r="EQ33" s="1623"/>
      <c r="ER33" s="1647"/>
      <c r="ES33" s="1614"/>
      <c r="ET33" s="1648"/>
      <c r="EU33" s="71">
        <f t="shared" si="9"/>
        <v>0</v>
      </c>
      <c r="EV33" s="1">
        <f t="shared" si="10"/>
        <v>1</v>
      </c>
      <c r="EW33" s="1">
        <f t="shared" si="11"/>
        <v>1</v>
      </c>
      <c r="EX33" s="1">
        <f t="shared" si="12"/>
        <v>1</v>
      </c>
      <c r="EY33" s="1">
        <f t="shared" si="13"/>
        <v>0</v>
      </c>
      <c r="EZ33" s="1">
        <f t="shared" si="14"/>
        <v>0</v>
      </c>
      <c r="FA33" s="1">
        <f t="shared" si="1"/>
        <v>3</v>
      </c>
      <c r="FB33" s="1">
        <f t="shared" si="2"/>
        <v>10</v>
      </c>
      <c r="FC33" s="1">
        <v>13</v>
      </c>
    </row>
    <row r="34" spans="1:159" ht="16.5" customHeight="1" thickBot="1">
      <c r="A34" s="495">
        <v>31</v>
      </c>
      <c r="B34" s="1442" t="s">
        <v>319</v>
      </c>
      <c r="C34" s="1464">
        <f t="shared" si="0"/>
        <v>0</v>
      </c>
      <c r="D34" s="1465" t="s">
        <v>146</v>
      </c>
      <c r="E34" s="1493"/>
      <c r="F34" s="1603"/>
      <c r="G34" s="1408"/>
      <c r="H34" s="1431"/>
      <c r="I34" s="1408"/>
      <c r="J34" s="1431"/>
      <c r="K34" s="1408"/>
      <c r="L34" s="1431"/>
      <c r="M34" s="1408"/>
      <c r="N34" s="1431"/>
      <c r="O34" s="1408"/>
      <c r="P34" s="1431" t="s">
        <v>233</v>
      </c>
      <c r="Q34" s="1408">
        <v>34</v>
      </c>
      <c r="R34" s="1431"/>
      <c r="S34" s="1662"/>
      <c r="T34" s="1629"/>
      <c r="U34" s="1614"/>
      <c r="V34" s="1635"/>
      <c r="W34" s="1614"/>
      <c r="X34" s="1635"/>
      <c r="Y34" s="1614"/>
      <c r="Z34" s="1635"/>
      <c r="AA34" s="1614"/>
      <c r="AB34" s="1635"/>
      <c r="AC34" s="1614"/>
      <c r="AD34" s="1635"/>
      <c r="AE34" s="1614"/>
      <c r="AF34" s="1635"/>
      <c r="AG34" s="1614"/>
      <c r="AH34" s="1623"/>
      <c r="AI34" s="1603"/>
      <c r="AJ34" s="1408"/>
      <c r="AK34" s="1431"/>
      <c r="AL34" s="1408"/>
      <c r="AM34" s="1431"/>
      <c r="AN34" s="1408"/>
      <c r="AO34" s="1431"/>
      <c r="AP34" s="1408"/>
      <c r="AQ34" s="1431" t="s">
        <v>233</v>
      </c>
      <c r="AR34" s="1408">
        <v>30</v>
      </c>
      <c r="AS34" s="1431"/>
      <c r="AT34" s="1408"/>
      <c r="AU34" s="1431"/>
      <c r="AV34" s="1584"/>
      <c r="AW34" s="1629"/>
      <c r="AX34" s="1614"/>
      <c r="AY34" s="1635"/>
      <c r="AZ34" s="1614"/>
      <c r="BA34" s="1635"/>
      <c r="BB34" s="1614"/>
      <c r="BC34" s="1635"/>
      <c r="BD34" s="1614"/>
      <c r="BE34" s="1635"/>
      <c r="BF34" s="1614"/>
      <c r="BG34" s="1635"/>
      <c r="BH34" s="1614"/>
      <c r="BI34" s="1635"/>
      <c r="BJ34" s="1614"/>
      <c r="BK34" s="1623"/>
      <c r="BL34" s="1603"/>
      <c r="BM34" s="1408"/>
      <c r="BN34" s="1431"/>
      <c r="BO34" s="1408"/>
      <c r="BP34" s="1431"/>
      <c r="BQ34" s="1408"/>
      <c r="BR34" s="1431"/>
      <c r="BS34" s="1408"/>
      <c r="BT34" s="1431" t="s">
        <v>233</v>
      </c>
      <c r="BU34" s="1408">
        <v>16</v>
      </c>
      <c r="BV34" s="1431"/>
      <c r="BW34" s="1408"/>
      <c r="BX34" s="1431"/>
      <c r="BY34" s="1584"/>
      <c r="BZ34" s="1629"/>
      <c r="CA34" s="1614"/>
      <c r="CB34" s="1635"/>
      <c r="CC34" s="1614"/>
      <c r="CD34" s="1635"/>
      <c r="CE34" s="1614"/>
      <c r="CF34" s="1635"/>
      <c r="CG34" s="1614"/>
      <c r="CH34" s="1635"/>
      <c r="CI34" s="1614"/>
      <c r="CJ34" s="1635"/>
      <c r="CK34" s="1614"/>
      <c r="CL34" s="1635"/>
      <c r="CM34" s="1614"/>
      <c r="CN34" s="1623"/>
      <c r="CO34" s="1603"/>
      <c r="CP34" s="1408"/>
      <c r="CQ34" s="1431"/>
      <c r="CR34" s="1408"/>
      <c r="CS34" s="1431"/>
      <c r="CT34" s="1408"/>
      <c r="CU34" s="1431"/>
      <c r="CV34" s="1408"/>
      <c r="CW34" s="1431" t="s">
        <v>233</v>
      </c>
      <c r="CX34" s="1408">
        <v>30</v>
      </c>
      <c r="CY34" s="1431"/>
      <c r="CZ34" s="1408"/>
      <c r="DA34" s="1431"/>
      <c r="DB34" s="1584"/>
      <c r="DC34" s="1629"/>
      <c r="DD34" s="1614"/>
      <c r="DE34" s="1635"/>
      <c r="DF34" s="1614"/>
      <c r="DG34" s="1635"/>
      <c r="DH34" s="1614"/>
      <c r="DI34" s="1635"/>
      <c r="DJ34" s="1614"/>
      <c r="DK34" s="1635"/>
      <c r="DL34" s="1614"/>
      <c r="DM34" s="1635"/>
      <c r="DN34" s="1614"/>
      <c r="DO34" s="1635"/>
      <c r="DP34" s="1614"/>
      <c r="DQ34" s="1623"/>
      <c r="DR34" s="1603"/>
      <c r="DS34" s="1408"/>
      <c r="DT34" s="1431"/>
      <c r="DU34" s="1408"/>
      <c r="DV34" s="1431"/>
      <c r="DW34" s="1408"/>
      <c r="DX34" s="1431"/>
      <c r="DY34" s="1408"/>
      <c r="DZ34" s="1431" t="s">
        <v>233</v>
      </c>
      <c r="EA34" s="1408">
        <v>30</v>
      </c>
      <c r="EB34" s="1431"/>
      <c r="EC34" s="1408"/>
      <c r="ED34" s="1431"/>
      <c r="EE34" s="1584"/>
      <c r="EF34" s="1629"/>
      <c r="EG34" s="1614"/>
      <c r="EH34" s="1635"/>
      <c r="EI34" s="1614"/>
      <c r="EJ34" s="1635"/>
      <c r="EK34" s="1614"/>
      <c r="EL34" s="1635"/>
      <c r="EM34" s="1614"/>
      <c r="EN34" s="1635"/>
      <c r="EO34" s="1614"/>
      <c r="EP34" s="1635"/>
      <c r="EQ34" s="1623"/>
      <c r="ER34" s="1647"/>
      <c r="ES34" s="1614"/>
      <c r="ET34" s="1648"/>
      <c r="EU34" s="71">
        <f t="shared" si="9"/>
        <v>0</v>
      </c>
      <c r="EV34" s="1">
        <f t="shared" si="10"/>
        <v>0</v>
      </c>
      <c r="EW34" s="1">
        <f t="shared" si="11"/>
        <v>0</v>
      </c>
      <c r="EX34" s="1">
        <f t="shared" si="12"/>
        <v>0</v>
      </c>
      <c r="EY34" s="1">
        <f t="shared" si="13"/>
        <v>0</v>
      </c>
      <c r="EZ34" s="1">
        <f t="shared" si="14"/>
        <v>0</v>
      </c>
      <c r="FA34" s="1">
        <f t="shared" si="1"/>
        <v>30</v>
      </c>
      <c r="FB34" s="1">
        <f t="shared" si="2"/>
        <v>-10</v>
      </c>
      <c r="FC34" s="1">
        <v>20</v>
      </c>
    </row>
    <row r="35" spans="1:159" ht="16.5" customHeight="1" thickBot="1">
      <c r="A35" s="495">
        <v>32</v>
      </c>
      <c r="B35" s="1459" t="s">
        <v>320</v>
      </c>
      <c r="C35" s="1464">
        <f t="shared" si="0"/>
        <v>0</v>
      </c>
      <c r="D35" s="1474"/>
      <c r="E35" s="1492"/>
      <c r="F35" s="1618"/>
      <c r="G35" s="1619"/>
      <c r="H35" s="1620"/>
      <c r="I35" s="1619"/>
      <c r="J35" s="1620"/>
      <c r="K35" s="1619"/>
      <c r="L35" s="1620"/>
      <c r="M35" s="1619"/>
      <c r="N35" s="1620"/>
      <c r="O35" s="1619"/>
      <c r="P35" s="1620"/>
      <c r="Q35" s="1619"/>
      <c r="R35" s="1620"/>
      <c r="S35" s="1671"/>
      <c r="T35" s="1629"/>
      <c r="U35" s="1614"/>
      <c r="V35" s="1635"/>
      <c r="W35" s="1614"/>
      <c r="X35" s="1635"/>
      <c r="Y35" s="1614"/>
      <c r="Z35" s="1635"/>
      <c r="AA35" s="1614"/>
      <c r="AB35" s="1635"/>
      <c r="AC35" s="1614"/>
      <c r="AD35" s="1635"/>
      <c r="AE35" s="1614"/>
      <c r="AF35" s="1635"/>
      <c r="AG35" s="1614"/>
      <c r="AH35" s="1623"/>
      <c r="AI35" s="1618"/>
      <c r="AJ35" s="1619"/>
      <c r="AK35" s="1620"/>
      <c r="AL35" s="1619"/>
      <c r="AM35" s="1620"/>
      <c r="AN35" s="1619"/>
      <c r="AO35" s="1620"/>
      <c r="AP35" s="1619"/>
      <c r="AQ35" s="1620"/>
      <c r="AR35" s="1619"/>
      <c r="AS35" s="1620" t="s">
        <v>279</v>
      </c>
      <c r="AT35" s="1619">
        <v>30</v>
      </c>
      <c r="AU35" s="1620"/>
      <c r="AV35" s="1621"/>
      <c r="AW35" s="1629"/>
      <c r="AX35" s="1614"/>
      <c r="AY35" s="1635"/>
      <c r="AZ35" s="1614"/>
      <c r="BA35" s="1635"/>
      <c r="BB35" s="1614"/>
      <c r="BC35" s="1635"/>
      <c r="BD35" s="1614"/>
      <c r="BE35" s="1635"/>
      <c r="BF35" s="1614"/>
      <c r="BG35" s="1635"/>
      <c r="BH35" s="1614"/>
      <c r="BI35" s="1635"/>
      <c r="BJ35" s="1614"/>
      <c r="BK35" s="1623"/>
      <c r="BL35" s="1618"/>
      <c r="BM35" s="1619"/>
      <c r="BN35" s="1620" t="s">
        <v>233</v>
      </c>
      <c r="BO35" s="1619">
        <v>31</v>
      </c>
      <c r="BP35" s="1620"/>
      <c r="BQ35" s="1619"/>
      <c r="BR35" s="1620"/>
      <c r="BS35" s="1619"/>
      <c r="BT35" s="1620"/>
      <c r="BU35" s="1619"/>
      <c r="BV35" s="1620"/>
      <c r="BW35" s="1619"/>
      <c r="BX35" s="1689" t="s">
        <v>233</v>
      </c>
      <c r="BY35" s="1621"/>
      <c r="BZ35" s="1629"/>
      <c r="CA35" s="1614"/>
      <c r="CB35" s="1635"/>
      <c r="CC35" s="1614"/>
      <c r="CD35" s="1635"/>
      <c r="CE35" s="1614"/>
      <c r="CF35" s="1635"/>
      <c r="CG35" s="1614"/>
      <c r="CH35" s="1635"/>
      <c r="CI35" s="1614"/>
      <c r="CJ35" s="1635"/>
      <c r="CK35" s="1614"/>
      <c r="CL35" s="1635"/>
      <c r="CM35" s="1614"/>
      <c r="CN35" s="1623"/>
      <c r="CO35" s="1618"/>
      <c r="CP35" s="1619"/>
      <c r="CQ35" s="1620"/>
      <c r="CR35" s="1619"/>
      <c r="CS35" s="1620"/>
      <c r="CT35" s="1619"/>
      <c r="CU35" s="1620"/>
      <c r="CV35" s="1619"/>
      <c r="CW35" s="1620"/>
      <c r="CX35" s="1619"/>
      <c r="CY35" s="1620" t="s">
        <v>279</v>
      </c>
      <c r="CZ35" s="1619">
        <v>31</v>
      </c>
      <c r="DA35" s="1620" t="s">
        <v>233</v>
      </c>
      <c r="DB35" s="1621">
        <v>31</v>
      </c>
      <c r="DC35" s="1629"/>
      <c r="DD35" s="1614"/>
      <c r="DE35" s="1620"/>
      <c r="DF35" s="1619"/>
      <c r="DG35" s="1635"/>
      <c r="DH35" s="1614"/>
      <c r="DI35" s="1635"/>
      <c r="DJ35" s="1614"/>
      <c r="DK35" s="1635"/>
      <c r="DL35" s="1614"/>
      <c r="DM35" s="1635"/>
      <c r="DN35" s="1614"/>
      <c r="DO35" s="1635"/>
      <c r="DP35" s="1614"/>
      <c r="DQ35" s="1623"/>
      <c r="DR35" s="1618"/>
      <c r="DS35" s="1619"/>
      <c r="DT35" s="1620"/>
      <c r="DU35" s="1619"/>
      <c r="DV35" s="1620"/>
      <c r="DW35" s="1619"/>
      <c r="DX35" s="1620"/>
      <c r="DY35" s="1619"/>
      <c r="DZ35" s="1620"/>
      <c r="EA35" s="1619"/>
      <c r="EB35" s="1689" t="s">
        <v>279</v>
      </c>
      <c r="EC35" s="1619"/>
      <c r="ED35" s="1620"/>
      <c r="EE35" s="1621"/>
      <c r="EF35" s="1629"/>
      <c r="EG35" s="1614"/>
      <c r="EH35" s="1635"/>
      <c r="EI35" s="1614"/>
      <c r="EJ35" s="1635"/>
      <c r="EK35" s="1614"/>
      <c r="EL35" s="1635"/>
      <c r="EM35" s="1614"/>
      <c r="EN35" s="1635"/>
      <c r="EO35" s="1614"/>
      <c r="EP35" s="1635"/>
      <c r="EQ35" s="1623"/>
      <c r="ER35" s="1647"/>
      <c r="ES35" s="1614"/>
      <c r="ET35" s="1648"/>
      <c r="EU35" s="71">
        <f t="shared" si="9"/>
        <v>0</v>
      </c>
      <c r="EV35" s="1">
        <f t="shared" si="10"/>
        <v>0</v>
      </c>
      <c r="EW35" s="1">
        <f t="shared" si="11"/>
        <v>0</v>
      </c>
      <c r="EX35" s="1">
        <f t="shared" si="12"/>
        <v>0</v>
      </c>
      <c r="EY35" s="1">
        <f t="shared" si="13"/>
        <v>0</v>
      </c>
      <c r="EZ35" s="1">
        <f t="shared" si="14"/>
        <v>0</v>
      </c>
      <c r="FA35" s="1">
        <f t="shared" si="1"/>
        <v>0</v>
      </c>
      <c r="FB35" s="1">
        <f t="shared" si="2"/>
        <v>23</v>
      </c>
      <c r="FC35" s="1">
        <v>23</v>
      </c>
    </row>
    <row r="36" spans="1:159" s="1293" customFormat="1" ht="16.5" customHeight="1" thickBot="1">
      <c r="A36" s="1578"/>
      <c r="B36" s="1579"/>
      <c r="C36" s="1580"/>
      <c r="D36" s="1467"/>
      <c r="E36" s="1480"/>
      <c r="F36" s="1672">
        <v>8</v>
      </c>
      <c r="G36" s="1673"/>
      <c r="H36" s="1674">
        <v>8</v>
      </c>
      <c r="I36" s="1673"/>
      <c r="J36" s="1674">
        <v>9</v>
      </c>
      <c r="K36" s="1673"/>
      <c r="L36" s="1674">
        <v>10</v>
      </c>
      <c r="M36" s="1673"/>
      <c r="N36" s="1674">
        <v>11</v>
      </c>
      <c r="O36" s="1673"/>
      <c r="P36" s="1674">
        <v>12</v>
      </c>
      <c r="Q36" s="1673"/>
      <c r="R36" s="1674">
        <v>12</v>
      </c>
      <c r="S36" s="1673"/>
      <c r="T36" s="1626"/>
      <c r="U36" s="1626"/>
      <c r="V36" s="1626"/>
      <c r="W36" s="1626"/>
      <c r="X36" s="1626"/>
      <c r="Y36" s="1626"/>
      <c r="Z36" s="1626"/>
      <c r="AA36" s="1626"/>
      <c r="AB36" s="1626"/>
      <c r="AC36" s="1626"/>
      <c r="AD36" s="1626"/>
      <c r="AE36" s="1626"/>
      <c r="AF36" s="1626"/>
      <c r="AG36" s="1626"/>
      <c r="AH36" s="1626"/>
      <c r="AI36" s="1672">
        <v>8</v>
      </c>
      <c r="AJ36" s="1673"/>
      <c r="AK36" s="1674">
        <v>8</v>
      </c>
      <c r="AL36" s="1673"/>
      <c r="AM36" s="1674">
        <v>9</v>
      </c>
      <c r="AN36" s="1673"/>
      <c r="AO36" s="1674">
        <v>10</v>
      </c>
      <c r="AP36" s="1673"/>
      <c r="AQ36" s="1674">
        <v>11</v>
      </c>
      <c r="AR36" s="1673"/>
      <c r="AS36" s="1674">
        <v>12</v>
      </c>
      <c r="AT36" s="1673"/>
      <c r="AU36" s="1674">
        <v>12</v>
      </c>
      <c r="AV36" s="1675"/>
      <c r="AW36" s="1626"/>
      <c r="AX36" s="1626"/>
      <c r="AY36" s="1626"/>
      <c r="AZ36" s="1626"/>
      <c r="BA36" s="1626"/>
      <c r="BB36" s="1626"/>
      <c r="BC36" s="1626"/>
      <c r="BD36" s="1626"/>
      <c r="BE36" s="1626"/>
      <c r="BF36" s="1626"/>
      <c r="BG36" s="1626"/>
      <c r="BH36" s="1626"/>
      <c r="BI36" s="1626"/>
      <c r="BJ36" s="1626"/>
      <c r="BK36" s="1626"/>
      <c r="BL36" s="1674">
        <v>8</v>
      </c>
      <c r="BM36" s="1673"/>
      <c r="BN36" s="1674">
        <v>8</v>
      </c>
      <c r="BO36" s="1673"/>
      <c r="BP36" s="1674">
        <v>9</v>
      </c>
      <c r="BQ36" s="1673"/>
      <c r="BR36" s="1674">
        <v>10</v>
      </c>
      <c r="BS36" s="1673"/>
      <c r="BT36" s="1674">
        <v>11</v>
      </c>
      <c r="BU36" s="1673"/>
      <c r="BV36" s="1674">
        <v>12</v>
      </c>
      <c r="BW36" s="1673"/>
      <c r="BX36" s="1674">
        <v>12</v>
      </c>
      <c r="BY36" s="1673"/>
      <c r="BZ36" s="1626">
        <v>14</v>
      </c>
      <c r="CA36" s="1626"/>
      <c r="CB36" s="1626">
        <v>14</v>
      </c>
      <c r="CC36" s="1626"/>
      <c r="CD36" s="1626">
        <v>15</v>
      </c>
      <c r="CE36" s="1626"/>
      <c r="CF36" s="1626">
        <v>16</v>
      </c>
      <c r="CG36" s="1626"/>
      <c r="CH36" s="1626">
        <v>17</v>
      </c>
      <c r="CI36" s="1626"/>
      <c r="CJ36" s="1626">
        <v>18</v>
      </c>
      <c r="CK36" s="1626"/>
      <c r="CL36" s="1626">
        <v>18</v>
      </c>
      <c r="CM36" s="1626"/>
      <c r="CN36" s="1626"/>
      <c r="CO36" s="1672">
        <v>8</v>
      </c>
      <c r="CP36" s="1673"/>
      <c r="CQ36" s="1674">
        <v>8</v>
      </c>
      <c r="CR36" s="1673"/>
      <c r="CS36" s="1674">
        <v>9</v>
      </c>
      <c r="CT36" s="1673"/>
      <c r="CU36" s="1674">
        <v>10</v>
      </c>
      <c r="CV36" s="1673"/>
      <c r="CW36" s="1674">
        <v>11</v>
      </c>
      <c r="CX36" s="1673"/>
      <c r="CY36" s="1674">
        <v>12</v>
      </c>
      <c r="CZ36" s="1673"/>
      <c r="DA36" s="1674">
        <v>12</v>
      </c>
      <c r="DB36" s="1675"/>
      <c r="DC36" s="1626"/>
      <c r="DD36" s="1626"/>
      <c r="DE36" s="1626"/>
      <c r="DF36" s="1626"/>
      <c r="DG36" s="1626"/>
      <c r="DH36" s="1626"/>
      <c r="DI36" s="1626"/>
      <c r="DJ36" s="1626"/>
      <c r="DK36" s="1626"/>
      <c r="DL36" s="1626"/>
      <c r="DM36" s="1626"/>
      <c r="DN36" s="1626"/>
      <c r="DO36" s="1626"/>
      <c r="DP36" s="1626"/>
      <c r="DQ36" s="1626"/>
      <c r="DR36" s="1674">
        <v>8</v>
      </c>
      <c r="DS36" s="1673"/>
      <c r="DT36" s="1674">
        <v>8</v>
      </c>
      <c r="DU36" s="1673"/>
      <c r="DV36" s="1674">
        <v>9</v>
      </c>
      <c r="DW36" s="1673"/>
      <c r="DX36" s="1674">
        <v>10</v>
      </c>
      <c r="DY36" s="1673"/>
      <c r="DZ36" s="1674">
        <v>11</v>
      </c>
      <c r="EA36" s="1673"/>
      <c r="EB36" s="1674">
        <v>12</v>
      </c>
      <c r="EC36" s="1673"/>
      <c r="ED36" s="1674">
        <v>12</v>
      </c>
      <c r="EE36" s="1675"/>
      <c r="EF36" s="1626"/>
      <c r="EG36" s="1626"/>
      <c r="EH36" s="1626"/>
      <c r="EI36" s="1626"/>
      <c r="EJ36" s="1626"/>
      <c r="EK36" s="1626"/>
      <c r="EL36" s="1626"/>
      <c r="EM36" s="1626"/>
      <c r="EN36" s="1626"/>
      <c r="EO36" s="1626"/>
      <c r="EP36" s="1626"/>
      <c r="EQ36" s="1626"/>
      <c r="ER36" s="1655">
        <v>10</v>
      </c>
      <c r="ES36" s="1626"/>
      <c r="ET36" s="1656">
        <v>10</v>
      </c>
      <c r="EU36" s="903"/>
      <c r="EV36" s="592"/>
      <c r="EW36" s="592"/>
      <c r="EX36" s="592"/>
      <c r="EY36" s="592"/>
      <c r="EZ36" s="592"/>
      <c r="FA36" s="592"/>
      <c r="FB36" s="592"/>
      <c r="FC36" s="592"/>
    </row>
    <row r="37" spans="1:159" s="1293" customFormat="1" ht="16.5" customHeight="1" thickBot="1">
      <c r="A37" s="1578"/>
      <c r="B37" s="1579"/>
      <c r="C37" s="1580"/>
      <c r="D37" s="1467"/>
      <c r="E37" s="1480"/>
      <c r="F37" s="1610">
        <v>0</v>
      </c>
      <c r="G37" s="1582"/>
      <c r="H37" s="1581">
        <v>45</v>
      </c>
      <c r="I37" s="1582"/>
      <c r="J37" s="1581">
        <v>35</v>
      </c>
      <c r="K37" s="1582"/>
      <c r="L37" s="1581">
        <v>25</v>
      </c>
      <c r="M37" s="1582"/>
      <c r="N37" s="1581">
        <v>15</v>
      </c>
      <c r="O37" s="1582"/>
      <c r="P37" s="1581">
        <v>5</v>
      </c>
      <c r="Q37" s="1582"/>
      <c r="R37" s="1581">
        <v>50</v>
      </c>
      <c r="S37" s="1582"/>
      <c r="T37" s="1626"/>
      <c r="U37" s="1626"/>
      <c r="V37" s="1626"/>
      <c r="W37" s="1626"/>
      <c r="X37" s="1626"/>
      <c r="Y37" s="1626"/>
      <c r="Z37" s="1626"/>
      <c r="AA37" s="1626"/>
      <c r="AB37" s="1626"/>
      <c r="AC37" s="1626"/>
      <c r="AD37" s="1626"/>
      <c r="AE37" s="1626"/>
      <c r="AF37" s="1626"/>
      <c r="AG37" s="1626"/>
      <c r="AH37" s="1626"/>
      <c r="AI37" s="1610">
        <v>0</v>
      </c>
      <c r="AJ37" s="1582"/>
      <c r="AK37" s="1581">
        <v>45</v>
      </c>
      <c r="AL37" s="1582"/>
      <c r="AM37" s="1581">
        <v>35</v>
      </c>
      <c r="AN37" s="1582"/>
      <c r="AO37" s="1581">
        <v>25</v>
      </c>
      <c r="AP37" s="1582"/>
      <c r="AQ37" s="1581">
        <v>15</v>
      </c>
      <c r="AR37" s="1582"/>
      <c r="AS37" s="1581">
        <v>5</v>
      </c>
      <c r="AT37" s="1582"/>
      <c r="AU37" s="1581">
        <v>50</v>
      </c>
      <c r="AV37" s="1611"/>
      <c r="AW37" s="1626"/>
      <c r="AX37" s="1626"/>
      <c r="AY37" s="1626"/>
      <c r="AZ37" s="1626"/>
      <c r="BA37" s="1626"/>
      <c r="BB37" s="1626"/>
      <c r="BC37" s="1626"/>
      <c r="BD37" s="1626"/>
      <c r="BE37" s="1626"/>
      <c r="BF37" s="1626"/>
      <c r="BG37" s="1626"/>
      <c r="BH37" s="1626"/>
      <c r="BI37" s="1626"/>
      <c r="BJ37" s="1626"/>
      <c r="BK37" s="1626"/>
      <c r="BL37" s="1581">
        <v>0</v>
      </c>
      <c r="BM37" s="1582"/>
      <c r="BN37" s="1581">
        <v>45</v>
      </c>
      <c r="BO37" s="1582"/>
      <c r="BP37" s="1581">
        <v>35</v>
      </c>
      <c r="BQ37" s="1582"/>
      <c r="BR37" s="1581">
        <v>25</v>
      </c>
      <c r="BS37" s="1582"/>
      <c r="BT37" s="1581">
        <v>15</v>
      </c>
      <c r="BU37" s="1582"/>
      <c r="BV37" s="1581">
        <v>5</v>
      </c>
      <c r="BW37" s="1582"/>
      <c r="BX37" s="1581">
        <v>50</v>
      </c>
      <c r="BY37" s="1582"/>
      <c r="BZ37" s="1626">
        <v>0</v>
      </c>
      <c r="CA37" s="1626"/>
      <c r="CB37" s="1626">
        <v>40</v>
      </c>
      <c r="CC37" s="1626"/>
      <c r="CD37" s="1626">
        <v>50</v>
      </c>
      <c r="CE37" s="1626"/>
      <c r="CF37" s="1626">
        <v>30</v>
      </c>
      <c r="CG37" s="1626"/>
      <c r="CH37" s="1626">
        <v>15</v>
      </c>
      <c r="CI37" s="1626"/>
      <c r="CJ37" s="1626">
        <v>0</v>
      </c>
      <c r="CK37" s="1626"/>
      <c r="CL37" s="1626">
        <v>40</v>
      </c>
      <c r="CM37" s="1626"/>
      <c r="CN37" s="1626"/>
      <c r="CO37" s="1610">
        <v>0</v>
      </c>
      <c r="CP37" s="1582"/>
      <c r="CQ37" s="1581">
        <v>45</v>
      </c>
      <c r="CR37" s="1582"/>
      <c r="CS37" s="1581">
        <v>35</v>
      </c>
      <c r="CT37" s="1582"/>
      <c r="CU37" s="1581">
        <v>25</v>
      </c>
      <c r="CV37" s="1582"/>
      <c r="CW37" s="1581">
        <v>15</v>
      </c>
      <c r="CX37" s="1582"/>
      <c r="CY37" s="1581">
        <v>5</v>
      </c>
      <c r="CZ37" s="1582"/>
      <c r="DA37" s="1581">
        <v>50</v>
      </c>
      <c r="DB37" s="1611"/>
      <c r="DC37" s="1626"/>
      <c r="DD37" s="1626"/>
      <c r="DE37" s="1626"/>
      <c r="DF37" s="1626"/>
      <c r="DG37" s="1626"/>
      <c r="DH37" s="1626"/>
      <c r="DI37" s="1626"/>
      <c r="DJ37" s="1626"/>
      <c r="DK37" s="1626"/>
      <c r="DL37" s="1626"/>
      <c r="DM37" s="1626"/>
      <c r="DN37" s="1626"/>
      <c r="DO37" s="1626"/>
      <c r="DP37" s="1626"/>
      <c r="DQ37" s="1626"/>
      <c r="DR37" s="1581">
        <v>0</v>
      </c>
      <c r="DS37" s="1582"/>
      <c r="DT37" s="1581">
        <v>45</v>
      </c>
      <c r="DU37" s="1582"/>
      <c r="DV37" s="1581">
        <v>35</v>
      </c>
      <c r="DW37" s="1582"/>
      <c r="DX37" s="1581">
        <v>25</v>
      </c>
      <c r="DY37" s="1582"/>
      <c r="DZ37" s="1581">
        <v>15</v>
      </c>
      <c r="EA37" s="1582"/>
      <c r="EB37" s="1581">
        <v>5</v>
      </c>
      <c r="EC37" s="1582"/>
      <c r="ED37" s="1581">
        <v>50</v>
      </c>
      <c r="EE37" s="1611"/>
      <c r="EF37" s="1626"/>
      <c r="EG37" s="1626"/>
      <c r="EH37" s="1626"/>
      <c r="EI37" s="1626"/>
      <c r="EJ37" s="1626"/>
      <c r="EK37" s="1626"/>
      <c r="EL37" s="1626"/>
      <c r="EM37" s="1626"/>
      <c r="EN37" s="1626"/>
      <c r="EO37" s="1626"/>
      <c r="EP37" s="1626"/>
      <c r="EQ37" s="1626"/>
      <c r="ER37" s="1655">
        <v>0</v>
      </c>
      <c r="ES37" s="1626"/>
      <c r="ET37" s="1656">
        <v>50</v>
      </c>
      <c r="EU37" s="903"/>
      <c r="EV37" s="592"/>
      <c r="EW37" s="592"/>
      <c r="EX37" s="592"/>
      <c r="EY37" s="592"/>
      <c r="EZ37" s="592"/>
      <c r="FA37" s="592"/>
      <c r="FB37" s="592"/>
      <c r="FC37" s="592"/>
    </row>
    <row r="38" spans="1:159" ht="13.5" customHeight="1">
      <c r="A38" s="248"/>
      <c r="C38" s="1204"/>
      <c r="D38" s="1241"/>
      <c r="E38" s="1242">
        <v>8</v>
      </c>
      <c r="F38" s="1676"/>
      <c r="G38" s="1677">
        <v>23</v>
      </c>
      <c r="H38" s="1678"/>
      <c r="I38" s="1677">
        <v>4</v>
      </c>
      <c r="J38" s="1678"/>
      <c r="K38" s="1677">
        <v>34</v>
      </c>
      <c r="L38" s="1678"/>
      <c r="M38" s="1677">
        <v>31</v>
      </c>
      <c r="N38" s="1678"/>
      <c r="O38" s="1677">
        <v>16</v>
      </c>
      <c r="P38" s="1678"/>
      <c r="Q38" s="1677">
        <v>4</v>
      </c>
      <c r="R38" s="1678"/>
      <c r="S38" s="1677"/>
      <c r="T38" s="1632"/>
      <c r="U38" s="1449"/>
      <c r="V38" s="1632"/>
      <c r="W38" s="1449"/>
      <c r="X38" s="1632"/>
      <c r="Y38" s="1449"/>
      <c r="Z38" s="1632"/>
      <c r="AA38" s="1449"/>
      <c r="AB38" s="1632"/>
      <c r="AC38" s="1449"/>
      <c r="AD38" s="1632"/>
      <c r="AE38" s="1449"/>
      <c r="AF38" s="1632"/>
      <c r="AG38" s="1449"/>
      <c r="AH38" s="1449"/>
      <c r="AI38" s="1676"/>
      <c r="AJ38" s="1677" t="s">
        <v>16</v>
      </c>
      <c r="AK38" s="1678"/>
      <c r="AL38" s="1677">
        <v>24</v>
      </c>
      <c r="AM38" s="1678"/>
      <c r="AN38" s="1677">
        <v>1</v>
      </c>
      <c r="AO38" s="1678"/>
      <c r="AP38" s="1677">
        <v>34</v>
      </c>
      <c r="AQ38" s="1678"/>
      <c r="AR38" s="1677">
        <v>5</v>
      </c>
      <c r="AS38" s="1678"/>
      <c r="AT38" s="1677">
        <v>1</v>
      </c>
      <c r="AU38" s="1678"/>
      <c r="AV38" s="1679">
        <v>1</v>
      </c>
      <c r="AW38" s="1632"/>
      <c r="AX38" s="1449"/>
      <c r="AY38" s="1632"/>
      <c r="AZ38" s="1449"/>
      <c r="BA38" s="1632"/>
      <c r="BB38" s="1449"/>
      <c r="BC38" s="1632"/>
      <c r="BD38" s="1449"/>
      <c r="BE38" s="1632"/>
      <c r="BF38" s="1449"/>
      <c r="BG38" s="1632"/>
      <c r="BH38" s="1449"/>
      <c r="BI38" s="1632"/>
      <c r="BJ38" s="1449"/>
      <c r="BK38" s="1449"/>
      <c r="BL38" s="1678"/>
      <c r="BM38" s="1677" t="s">
        <v>239</v>
      </c>
      <c r="BN38" s="1678"/>
      <c r="BO38" s="1677">
        <v>24</v>
      </c>
      <c r="BP38" s="1678"/>
      <c r="BQ38" s="1677">
        <v>30</v>
      </c>
      <c r="BR38" s="1678"/>
      <c r="BS38" s="1677">
        <v>23</v>
      </c>
      <c r="BT38" s="1678"/>
      <c r="BU38" s="1677">
        <v>21</v>
      </c>
      <c r="BV38" s="1678"/>
      <c r="BW38" s="1677">
        <v>4</v>
      </c>
      <c r="BX38" s="1678"/>
      <c r="BY38" s="1677">
        <v>2</v>
      </c>
      <c r="BZ38" s="1632"/>
      <c r="CA38" s="1449"/>
      <c r="CB38" s="1632"/>
      <c r="CC38" s="1449"/>
      <c r="CD38" s="1632"/>
      <c r="CE38" s="1449"/>
      <c r="CF38" s="1632"/>
      <c r="CG38" s="1449"/>
      <c r="CH38" s="1632"/>
      <c r="CI38" s="1449"/>
      <c r="CJ38" s="1632"/>
      <c r="CK38" s="1449"/>
      <c r="CL38" s="1632"/>
      <c r="CM38" s="1449"/>
      <c r="CN38" s="1449"/>
      <c r="CO38" s="1676"/>
      <c r="CP38" s="1677">
        <v>34</v>
      </c>
      <c r="CQ38" s="1678"/>
      <c r="CR38" s="1677">
        <v>1</v>
      </c>
      <c r="CS38" s="1678"/>
      <c r="CT38" s="1677">
        <v>30</v>
      </c>
      <c r="CU38" s="1678"/>
      <c r="CV38" s="1677">
        <v>34</v>
      </c>
      <c r="CW38" s="1678"/>
      <c r="CX38" s="1677" t="s">
        <v>239</v>
      </c>
      <c r="CY38" s="1678"/>
      <c r="CZ38" s="1677" t="s">
        <v>239</v>
      </c>
      <c r="DA38" s="1678"/>
      <c r="DB38" s="1679">
        <v>4</v>
      </c>
      <c r="DC38" s="1632"/>
      <c r="DD38" s="1449"/>
      <c r="DE38" s="1632"/>
      <c r="DF38" s="1449"/>
      <c r="DG38" s="1632"/>
      <c r="DH38" s="1449"/>
      <c r="DI38" s="1632"/>
      <c r="DJ38" s="1449"/>
      <c r="DK38" s="1632"/>
      <c r="DL38" s="1449"/>
      <c r="DM38" s="1632"/>
      <c r="DN38" s="1449"/>
      <c r="DO38" s="1632"/>
      <c r="DP38" s="1449"/>
      <c r="DQ38" s="1449"/>
      <c r="DR38" s="1678"/>
      <c r="DS38" s="1677">
        <v>34</v>
      </c>
      <c r="DT38" s="1678"/>
      <c r="DU38" s="1677">
        <v>3</v>
      </c>
      <c r="DV38" s="1678"/>
      <c r="DW38" s="1677">
        <v>1</v>
      </c>
      <c r="DX38" s="1678"/>
      <c r="DY38" s="1677">
        <v>1</v>
      </c>
      <c r="DZ38" s="1678"/>
      <c r="EA38" s="1677">
        <v>24</v>
      </c>
      <c r="EB38" s="1678"/>
      <c r="EC38" s="1677">
        <v>1</v>
      </c>
      <c r="ED38" s="1678"/>
      <c r="EE38" s="1679">
        <v>1</v>
      </c>
      <c r="EF38" s="1632"/>
      <c r="EG38" s="1449"/>
      <c r="EH38" s="1632"/>
      <c r="EI38" s="1449"/>
      <c r="EJ38" s="1632"/>
      <c r="EK38" s="1449"/>
      <c r="EL38" s="1632"/>
      <c r="EM38" s="1449"/>
      <c r="EN38" s="1632"/>
      <c r="EO38" s="1449"/>
      <c r="EP38" s="1632"/>
      <c r="EQ38" s="1449"/>
      <c r="ER38" s="1657"/>
      <c r="ES38" s="1449"/>
      <c r="ET38" s="1254"/>
      <c r="EU38" s="1646">
        <f t="shared" ref="EU38:FC38" si="15">SUM(EU4:EU35)</f>
        <v>0</v>
      </c>
      <c r="EV38" s="1245">
        <f t="shared" si="15"/>
        <v>35</v>
      </c>
      <c r="EW38" s="1245">
        <f t="shared" si="15"/>
        <v>31</v>
      </c>
      <c r="EX38" s="1245">
        <f t="shared" si="15"/>
        <v>30</v>
      </c>
      <c r="EY38" s="1245">
        <f t="shared" si="15"/>
        <v>35</v>
      </c>
      <c r="EZ38" s="1245">
        <f t="shared" si="15"/>
        <v>29</v>
      </c>
      <c r="FA38" s="1245">
        <f t="shared" si="15"/>
        <v>1216</v>
      </c>
      <c r="FB38" s="1245">
        <f t="shared" si="15"/>
        <v>-641</v>
      </c>
      <c r="FC38" s="1245">
        <f t="shared" si="15"/>
        <v>575</v>
      </c>
    </row>
    <row r="39" spans="1:159" ht="13.5" customHeight="1" thickBot="1">
      <c r="A39" s="265"/>
      <c r="C39" s="1205"/>
      <c r="D39" s="1205"/>
      <c r="E39" s="910" t="s">
        <v>124</v>
      </c>
      <c r="F39" s="1448"/>
      <c r="G39" s="1449">
        <v>24</v>
      </c>
      <c r="H39" s="1450"/>
      <c r="I39" s="1449" t="s">
        <v>239</v>
      </c>
      <c r="J39" s="1450"/>
      <c r="K39" s="1449"/>
      <c r="L39" s="1450"/>
      <c r="M39" s="1449"/>
      <c r="N39" s="1450"/>
      <c r="O39" s="1449" t="s">
        <v>239</v>
      </c>
      <c r="P39" s="1450"/>
      <c r="Q39" s="1449">
        <v>31</v>
      </c>
      <c r="R39" s="1450"/>
      <c r="S39" s="1449"/>
      <c r="T39" s="1632"/>
      <c r="U39" s="1449"/>
      <c r="V39" s="1632"/>
      <c r="W39" s="1449"/>
      <c r="X39" s="1632"/>
      <c r="Y39" s="1449"/>
      <c r="Z39" s="1632"/>
      <c r="AA39" s="1449"/>
      <c r="AB39" s="1632"/>
      <c r="AC39" s="1449"/>
      <c r="AD39" s="1632"/>
      <c r="AE39" s="1449"/>
      <c r="AF39" s="1632"/>
      <c r="AG39" s="1449"/>
      <c r="AH39" s="1449"/>
      <c r="AI39" s="1448"/>
      <c r="AJ39" s="1449"/>
      <c r="AK39" s="1450"/>
      <c r="AL39" s="1449">
        <v>25</v>
      </c>
      <c r="AM39" s="1450"/>
      <c r="AN39" s="1449">
        <v>24</v>
      </c>
      <c r="AO39" s="1450"/>
      <c r="AP39" s="1449" t="s">
        <v>239</v>
      </c>
      <c r="AQ39" s="1450"/>
      <c r="AR39" s="1449" t="s">
        <v>239</v>
      </c>
      <c r="AS39" s="1450"/>
      <c r="AT39" s="1449">
        <v>24</v>
      </c>
      <c r="AU39" s="1450"/>
      <c r="AV39" s="1254">
        <v>5</v>
      </c>
      <c r="AW39" s="1632"/>
      <c r="AX39" s="1449"/>
      <c r="AY39" s="1632"/>
      <c r="AZ39" s="1449"/>
      <c r="BA39" s="1632"/>
      <c r="BB39" s="1449"/>
      <c r="BC39" s="1632"/>
      <c r="BD39" s="1449"/>
      <c r="BE39" s="1632"/>
      <c r="BF39" s="1449"/>
      <c r="BG39" s="1632"/>
      <c r="BH39" s="1449"/>
      <c r="BI39" s="1632"/>
      <c r="BJ39" s="1449"/>
      <c r="BK39" s="1449"/>
      <c r="BL39" s="1450"/>
      <c r="BM39" s="1449" t="s">
        <v>16</v>
      </c>
      <c r="BN39" s="1450"/>
      <c r="BO39" s="1449"/>
      <c r="BP39" s="1450"/>
      <c r="BQ39" s="1449">
        <v>34</v>
      </c>
      <c r="BR39" s="1450"/>
      <c r="BS39" s="1449">
        <v>34</v>
      </c>
      <c r="BT39" s="1450"/>
      <c r="BU39" s="1449">
        <v>25</v>
      </c>
      <c r="BV39" s="1450"/>
      <c r="BW39" s="1449">
        <v>17</v>
      </c>
      <c r="BX39" s="1450"/>
      <c r="BY39" s="1449">
        <v>4</v>
      </c>
      <c r="BZ39" s="1632"/>
      <c r="CA39" s="1449"/>
      <c r="CB39" s="1632"/>
      <c r="CC39" s="1449"/>
      <c r="CD39" s="1632"/>
      <c r="CE39" s="1449"/>
      <c r="CF39" s="1632"/>
      <c r="CG39" s="1449"/>
      <c r="CH39" s="1632"/>
      <c r="CI39" s="1449"/>
      <c r="CJ39" s="1632"/>
      <c r="CK39" s="1449"/>
      <c r="CL39" s="1632"/>
      <c r="CM39" s="1449"/>
      <c r="CN39" s="1449"/>
      <c r="CO39" s="1448"/>
      <c r="CP39" s="1449" t="s">
        <v>16</v>
      </c>
      <c r="CQ39" s="1450"/>
      <c r="CR39" s="1449">
        <v>34</v>
      </c>
      <c r="CS39" s="1450"/>
      <c r="CT39" s="1449">
        <v>34</v>
      </c>
      <c r="CU39" s="1450"/>
      <c r="CV39" s="1449" t="s">
        <v>239</v>
      </c>
      <c r="CW39" s="1450"/>
      <c r="CX39" s="1449"/>
      <c r="CY39" s="1450"/>
      <c r="CZ39" s="1449"/>
      <c r="DA39" s="1450"/>
      <c r="DB39" s="1254">
        <v>5</v>
      </c>
      <c r="DC39" s="1632"/>
      <c r="DD39" s="1449"/>
      <c r="DE39" s="1632"/>
      <c r="DF39" s="1449"/>
      <c r="DG39" s="1632"/>
      <c r="DH39" s="1449"/>
      <c r="DI39" s="1632"/>
      <c r="DJ39" s="1449"/>
      <c r="DK39" s="1632"/>
      <c r="DL39" s="1449"/>
      <c r="DM39" s="1632"/>
      <c r="DN39" s="1449"/>
      <c r="DO39" s="1632"/>
      <c r="DP39" s="1449"/>
      <c r="DQ39" s="1449"/>
      <c r="DR39" s="1450"/>
      <c r="DS39" s="1449" t="s">
        <v>239</v>
      </c>
      <c r="DT39" s="1450"/>
      <c r="DU39" s="1449">
        <v>34</v>
      </c>
      <c r="DV39" s="1450"/>
      <c r="DW39" s="1449">
        <v>30</v>
      </c>
      <c r="DX39" s="1450"/>
      <c r="DY39" s="1449">
        <v>22</v>
      </c>
      <c r="DZ39" s="1450"/>
      <c r="EA39" s="1449">
        <v>34</v>
      </c>
      <c r="EB39" s="1450"/>
      <c r="EC39" s="1449">
        <v>5</v>
      </c>
      <c r="ED39" s="1450"/>
      <c r="EE39" s="1254">
        <v>2</v>
      </c>
      <c r="EF39" s="1632"/>
      <c r="EG39" s="1449"/>
      <c r="EH39" s="1632"/>
      <c r="EI39" s="1449"/>
      <c r="EJ39" s="1632"/>
      <c r="EK39" s="1449"/>
      <c r="EL39" s="1632"/>
      <c r="EM39" s="1449"/>
      <c r="EN39" s="1632"/>
      <c r="EO39" s="1449"/>
      <c r="EP39" s="1632"/>
      <c r="EQ39" s="1449"/>
      <c r="ER39" s="1657"/>
      <c r="ES39" s="1449"/>
      <c r="ET39" s="1254"/>
    </row>
    <row r="40" spans="1:159" ht="13.5" customHeight="1">
      <c r="A40" s="76"/>
      <c r="C40" s="935"/>
      <c r="D40" s="935"/>
      <c r="E40" s="936"/>
      <c r="F40" s="1448"/>
      <c r="G40" s="1449" t="s">
        <v>239</v>
      </c>
      <c r="H40" s="1450"/>
      <c r="I40" s="1449"/>
      <c r="J40" s="1450"/>
      <c r="K40" s="1449"/>
      <c r="L40" s="1450"/>
      <c r="M40" s="1449"/>
      <c r="N40" s="1450"/>
      <c r="O40" s="1449"/>
      <c r="P40" s="1450"/>
      <c r="Q40" s="1449" t="s">
        <v>239</v>
      </c>
      <c r="R40" s="1450"/>
      <c r="S40" s="1449"/>
      <c r="T40" s="1632"/>
      <c r="U40" s="1449"/>
      <c r="V40" s="1632"/>
      <c r="W40" s="1449"/>
      <c r="X40" s="1632"/>
      <c r="Y40" s="1449"/>
      <c r="Z40" s="1632"/>
      <c r="AA40" s="1449"/>
      <c r="AB40" s="1632"/>
      <c r="AC40" s="1449"/>
      <c r="AD40" s="1632"/>
      <c r="AE40" s="1449"/>
      <c r="AF40" s="1632"/>
      <c r="AG40" s="1449"/>
      <c r="AH40" s="1449"/>
      <c r="AI40" s="1448"/>
      <c r="AJ40" s="1449"/>
      <c r="AK40" s="1450"/>
      <c r="AL40" s="1449">
        <v>34</v>
      </c>
      <c r="AM40" s="1450"/>
      <c r="AN40" s="1449">
        <v>34</v>
      </c>
      <c r="AO40" s="1450"/>
      <c r="AP40" s="1449"/>
      <c r="AQ40" s="1450"/>
      <c r="AR40" s="1449"/>
      <c r="AS40" s="1450"/>
      <c r="AT40" s="1449">
        <v>34</v>
      </c>
      <c r="AU40" s="1450"/>
      <c r="AV40" s="1254">
        <v>16</v>
      </c>
      <c r="AW40" s="1632"/>
      <c r="AX40" s="1449"/>
      <c r="AY40" s="1632"/>
      <c r="AZ40" s="1449"/>
      <c r="BA40" s="1632"/>
      <c r="BB40" s="1449"/>
      <c r="BC40" s="1632"/>
      <c r="BD40" s="1449"/>
      <c r="BE40" s="1632"/>
      <c r="BF40" s="1449"/>
      <c r="BG40" s="1632"/>
      <c r="BH40" s="1449"/>
      <c r="BI40" s="1632"/>
      <c r="BJ40" s="1449"/>
      <c r="BK40" s="1449"/>
      <c r="BL40" s="1450"/>
      <c r="BM40" s="1449"/>
      <c r="BN40" s="1450"/>
      <c r="BO40" s="1449"/>
      <c r="BP40" s="1450"/>
      <c r="BQ40" s="1449"/>
      <c r="BR40" s="1450"/>
      <c r="BS40" s="1449"/>
      <c r="BT40" s="1450"/>
      <c r="BU40" s="1449">
        <v>34</v>
      </c>
      <c r="BV40" s="1450"/>
      <c r="BW40" s="1449">
        <v>22</v>
      </c>
      <c r="BX40" s="1450"/>
      <c r="BY40" s="1449">
        <v>5</v>
      </c>
      <c r="BZ40" s="1632"/>
      <c r="CA40" s="1449"/>
      <c r="CB40" s="1632"/>
      <c r="CC40" s="1449"/>
      <c r="CD40" s="1632"/>
      <c r="CE40" s="1449"/>
      <c r="CF40" s="1632"/>
      <c r="CG40" s="1449"/>
      <c r="CH40" s="1632"/>
      <c r="CI40" s="1449"/>
      <c r="CJ40" s="1632"/>
      <c r="CK40" s="1449"/>
      <c r="CL40" s="1632"/>
      <c r="CM40" s="1449"/>
      <c r="CN40" s="1449"/>
      <c r="CO40" s="1448"/>
      <c r="CP40" s="1449"/>
      <c r="CQ40" s="1450"/>
      <c r="CR40" s="1449"/>
      <c r="CS40" s="1450"/>
      <c r="CT40" s="1449"/>
      <c r="CU40" s="1450"/>
      <c r="CV40" s="1449"/>
      <c r="CW40" s="1450"/>
      <c r="CX40" s="1449"/>
      <c r="CY40" s="1450"/>
      <c r="CZ40" s="1449"/>
      <c r="DA40" s="1450"/>
      <c r="DB40" s="1254">
        <v>16</v>
      </c>
      <c r="DC40" s="1632"/>
      <c r="DD40" s="1449"/>
      <c r="DE40" s="1632"/>
      <c r="DF40" s="1449"/>
      <c r="DG40" s="1632"/>
      <c r="DH40" s="1449"/>
      <c r="DI40" s="1632"/>
      <c r="DJ40" s="1449"/>
      <c r="DK40" s="1632"/>
      <c r="DL40" s="1449"/>
      <c r="DM40" s="1632"/>
      <c r="DN40" s="1449"/>
      <c r="DO40" s="1632"/>
      <c r="DP40" s="1449"/>
      <c r="DQ40" s="1449"/>
      <c r="DR40" s="1450"/>
      <c r="DS40" s="1449" t="s">
        <v>16</v>
      </c>
      <c r="DT40" s="1450"/>
      <c r="DU40" s="1449"/>
      <c r="DV40" s="1450"/>
      <c r="DW40" s="1449"/>
      <c r="DX40" s="1450"/>
      <c r="DY40" s="1449"/>
      <c r="DZ40" s="1450"/>
      <c r="EA40" s="1449"/>
      <c r="EB40" s="1450"/>
      <c r="EC40" s="1449">
        <v>30</v>
      </c>
      <c r="ED40" s="1450"/>
      <c r="EE40" s="1254">
        <v>3</v>
      </c>
      <c r="EF40" s="1632"/>
      <c r="EG40" s="1449"/>
      <c r="EH40" s="1632"/>
      <c r="EI40" s="1449"/>
      <c r="EJ40" s="1632"/>
      <c r="EK40" s="1449"/>
      <c r="EL40" s="1632"/>
      <c r="EM40" s="1449"/>
      <c r="EN40" s="1632"/>
      <c r="EO40" s="1449"/>
      <c r="EP40" s="1632"/>
      <c r="EQ40" s="1449"/>
      <c r="ER40" s="1657"/>
      <c r="ES40" s="1449"/>
      <c r="ET40" s="1254"/>
    </row>
    <row r="41" spans="1:159" ht="13.5" customHeight="1">
      <c r="F41" s="1452"/>
      <c r="G41" s="1449" t="s">
        <v>16</v>
      </c>
      <c r="H41" s="1453"/>
      <c r="I41" s="1449"/>
      <c r="J41" s="1453"/>
      <c r="K41" s="1449"/>
      <c r="L41" s="1453"/>
      <c r="M41" s="1449"/>
      <c r="N41" s="1453"/>
      <c r="O41" s="1449"/>
      <c r="P41" s="1453"/>
      <c r="Q41" s="1449"/>
      <c r="R41" s="1453"/>
      <c r="S41" s="1449"/>
      <c r="T41" s="1632"/>
      <c r="U41" s="1449"/>
      <c r="V41" s="1632"/>
      <c r="W41" s="1449"/>
      <c r="X41" s="1632"/>
      <c r="Y41" s="1449"/>
      <c r="Z41" s="1632"/>
      <c r="AA41" s="1449"/>
      <c r="AB41" s="1632"/>
      <c r="AC41" s="1449"/>
      <c r="AD41" s="1632"/>
      <c r="AE41" s="1449"/>
      <c r="AF41" s="1632"/>
      <c r="AG41" s="1449"/>
      <c r="AH41" s="1449"/>
      <c r="AI41" s="1452"/>
      <c r="AJ41" s="1449"/>
      <c r="AK41" s="1453"/>
      <c r="AL41" s="1449"/>
      <c r="AM41" s="1453"/>
      <c r="AN41" s="1449"/>
      <c r="AO41" s="1453"/>
      <c r="AP41" s="1449"/>
      <c r="AQ41" s="1453"/>
      <c r="AR41" s="1449"/>
      <c r="AS41" s="1453"/>
      <c r="AT41" s="1449"/>
      <c r="AU41" s="1453"/>
      <c r="AV41" s="1254">
        <v>17</v>
      </c>
      <c r="AW41" s="1632"/>
      <c r="AX41" s="1449"/>
      <c r="AY41" s="1632"/>
      <c r="AZ41" s="1449"/>
      <c r="BA41" s="1632"/>
      <c r="BB41" s="1449"/>
      <c r="BC41" s="1632"/>
      <c r="BD41" s="1449"/>
      <c r="BE41" s="1632"/>
      <c r="BF41" s="1449"/>
      <c r="BG41" s="1632"/>
      <c r="BH41" s="1449"/>
      <c r="BI41" s="1632"/>
      <c r="BJ41" s="1449"/>
      <c r="BK41" s="1449"/>
      <c r="BL41" s="1453"/>
      <c r="BM41" s="1449"/>
      <c r="BN41" s="1453"/>
      <c r="BO41" s="1449"/>
      <c r="BP41" s="1453"/>
      <c r="BQ41" s="1449"/>
      <c r="BR41" s="1453"/>
      <c r="BS41" s="1449"/>
      <c r="BT41" s="1453"/>
      <c r="BU41" s="1449"/>
      <c r="BV41" s="1453"/>
      <c r="BW41" s="1449">
        <v>30</v>
      </c>
      <c r="BX41" s="1453"/>
      <c r="BY41" s="1449">
        <v>17</v>
      </c>
      <c r="BZ41" s="1632"/>
      <c r="CA41" s="1449"/>
      <c r="CB41" s="1632"/>
      <c r="CC41" s="1449"/>
      <c r="CD41" s="1632"/>
      <c r="CE41" s="1449"/>
      <c r="CF41" s="1632"/>
      <c r="CG41" s="1449"/>
      <c r="CH41" s="1632"/>
      <c r="CI41" s="1449"/>
      <c r="CJ41" s="1632"/>
      <c r="CK41" s="1449"/>
      <c r="CL41" s="1632"/>
      <c r="CM41" s="1449"/>
      <c r="CN41" s="1449"/>
      <c r="CO41" s="1452"/>
      <c r="CP41" s="1449"/>
      <c r="CQ41" s="1453"/>
      <c r="CR41" s="1449"/>
      <c r="CS41" s="1453"/>
      <c r="CT41" s="1449"/>
      <c r="CU41" s="1453"/>
      <c r="CV41" s="1449"/>
      <c r="CW41" s="1453"/>
      <c r="CX41" s="1449"/>
      <c r="CY41" s="1453"/>
      <c r="CZ41" s="1449"/>
      <c r="DA41" s="1453"/>
      <c r="DB41" s="1254">
        <v>17</v>
      </c>
      <c r="DC41" s="1632"/>
      <c r="DD41" s="1449"/>
      <c r="DE41" s="1632"/>
      <c r="DF41" s="1449"/>
      <c r="DG41" s="1632"/>
      <c r="DH41" s="1449"/>
      <c r="DI41" s="1632"/>
      <c r="DJ41" s="1449"/>
      <c r="DK41" s="1632"/>
      <c r="DL41" s="1449"/>
      <c r="DM41" s="1632"/>
      <c r="DN41" s="1449"/>
      <c r="DO41" s="1632"/>
      <c r="DP41" s="1449"/>
      <c r="DQ41" s="1449"/>
      <c r="DR41" s="1453"/>
      <c r="DS41" s="1449"/>
      <c r="DT41" s="1453"/>
      <c r="DU41" s="1449"/>
      <c r="DV41" s="1453"/>
      <c r="DW41" s="1449"/>
      <c r="DX41" s="1453"/>
      <c r="DY41" s="1449"/>
      <c r="DZ41" s="1450"/>
      <c r="EA41" s="1449"/>
      <c r="EB41" s="1453"/>
      <c r="EC41" s="1449">
        <v>31</v>
      </c>
      <c r="ED41" s="1453"/>
      <c r="EE41" s="1254">
        <v>4</v>
      </c>
      <c r="EF41" s="1632"/>
      <c r="EG41" s="1449"/>
      <c r="EH41" s="1632"/>
      <c r="EI41" s="1449"/>
      <c r="EJ41" s="1632"/>
      <c r="EK41" s="1449"/>
      <c r="EL41" s="1632"/>
      <c r="EM41" s="1449"/>
      <c r="EN41" s="1632"/>
      <c r="EO41" s="1449"/>
      <c r="EP41" s="1632"/>
      <c r="EQ41" s="1449"/>
      <c r="ER41" s="1657"/>
      <c r="ES41" s="1449"/>
      <c r="ET41" s="1254"/>
    </row>
    <row r="42" spans="1:159" ht="13.5" customHeight="1">
      <c r="F42" s="1448"/>
      <c r="G42" s="1449"/>
      <c r="H42" s="1450"/>
      <c r="I42" s="1449"/>
      <c r="J42" s="1450"/>
      <c r="K42" s="1449"/>
      <c r="L42" s="1450"/>
      <c r="M42" s="1449"/>
      <c r="N42" s="1450"/>
      <c r="O42" s="1449"/>
      <c r="P42" s="1450"/>
      <c r="Q42" s="1449"/>
      <c r="R42" s="1450"/>
      <c r="S42" s="1449"/>
      <c r="T42" s="1632"/>
      <c r="U42" s="1449"/>
      <c r="V42" s="1632"/>
      <c r="W42" s="1449"/>
      <c r="X42" s="1632"/>
      <c r="Y42" s="1449"/>
      <c r="Z42" s="1632"/>
      <c r="AA42" s="1449"/>
      <c r="AB42" s="1632"/>
      <c r="AC42" s="1449"/>
      <c r="AD42" s="1632"/>
      <c r="AE42" s="1449"/>
      <c r="AF42" s="1632"/>
      <c r="AG42" s="1449"/>
      <c r="AH42" s="1449"/>
      <c r="AI42" s="1448"/>
      <c r="AJ42" s="1449"/>
      <c r="AK42" s="1450"/>
      <c r="AL42" s="1449"/>
      <c r="AM42" s="1450"/>
      <c r="AN42" s="1449"/>
      <c r="AO42" s="1450"/>
      <c r="AP42" s="1449"/>
      <c r="AQ42" s="1450"/>
      <c r="AR42" s="1449"/>
      <c r="AS42" s="1450"/>
      <c r="AT42" s="1449"/>
      <c r="AU42" s="1450"/>
      <c r="AV42" s="1254">
        <v>24</v>
      </c>
      <c r="AW42" s="1632"/>
      <c r="AX42" s="1449"/>
      <c r="AY42" s="1632"/>
      <c r="AZ42" s="1449"/>
      <c r="BA42" s="1632"/>
      <c r="BB42" s="1449"/>
      <c r="BC42" s="1632"/>
      <c r="BD42" s="1449"/>
      <c r="BE42" s="1632"/>
      <c r="BF42" s="1449"/>
      <c r="BG42" s="1632"/>
      <c r="BH42" s="1449"/>
      <c r="BI42" s="1632"/>
      <c r="BJ42" s="1449"/>
      <c r="BK42" s="1449"/>
      <c r="BL42" s="1450"/>
      <c r="BM42" s="1449"/>
      <c r="BN42" s="1450"/>
      <c r="BO42" s="1449"/>
      <c r="BP42" s="1450"/>
      <c r="BQ42" s="1449"/>
      <c r="BR42" s="1450"/>
      <c r="BS42" s="1449"/>
      <c r="BT42" s="1450"/>
      <c r="BU42" s="1449"/>
      <c r="BV42" s="1450"/>
      <c r="BW42" s="1449">
        <v>31</v>
      </c>
      <c r="BX42" s="1450"/>
      <c r="BY42" s="1449">
        <v>21</v>
      </c>
      <c r="BZ42" s="1632"/>
      <c r="CA42" s="1449"/>
      <c r="CB42" s="1632"/>
      <c r="CC42" s="1449"/>
      <c r="CD42" s="1632"/>
      <c r="CE42" s="1449"/>
      <c r="CF42" s="1632"/>
      <c r="CG42" s="1449"/>
      <c r="CH42" s="1632"/>
      <c r="CI42" s="1449"/>
      <c r="CJ42" s="1632"/>
      <c r="CK42" s="1449"/>
      <c r="CL42" s="1632"/>
      <c r="CM42" s="1449"/>
      <c r="CN42" s="1449"/>
      <c r="CO42" s="1448"/>
      <c r="CP42" s="1449"/>
      <c r="CQ42" s="1450"/>
      <c r="CR42" s="1449"/>
      <c r="CS42" s="1450"/>
      <c r="CT42" s="1449"/>
      <c r="CU42" s="1450"/>
      <c r="CV42" s="1449"/>
      <c r="CW42" s="1450"/>
      <c r="CX42" s="1449"/>
      <c r="CY42" s="1450"/>
      <c r="CZ42" s="1449"/>
      <c r="DA42" s="1450"/>
      <c r="DB42" s="1254">
        <v>20</v>
      </c>
      <c r="DC42" s="1632"/>
      <c r="DD42" s="1449"/>
      <c r="DE42" s="1632"/>
      <c r="DF42" s="1449"/>
      <c r="DG42" s="1632"/>
      <c r="DH42" s="1449"/>
      <c r="DI42" s="1632"/>
      <c r="DJ42" s="1449"/>
      <c r="DK42" s="1632"/>
      <c r="DL42" s="1449"/>
      <c r="DM42" s="1632"/>
      <c r="DN42" s="1449"/>
      <c r="DO42" s="1632"/>
      <c r="DP42" s="1449"/>
      <c r="DQ42" s="1449"/>
      <c r="DR42" s="1450"/>
      <c r="DS42" s="1449"/>
      <c r="DT42" s="1450"/>
      <c r="DU42" s="1449"/>
      <c r="DV42" s="1450"/>
      <c r="DW42" s="1449"/>
      <c r="DX42" s="1450"/>
      <c r="DY42" s="1449"/>
      <c r="DZ42" s="1450"/>
      <c r="EA42" s="1449"/>
      <c r="EB42" s="1450"/>
      <c r="EC42" s="1449">
        <v>34</v>
      </c>
      <c r="ED42" s="1450"/>
      <c r="EE42" s="1254">
        <v>5</v>
      </c>
      <c r="EF42" s="1632"/>
      <c r="EG42" s="1449"/>
      <c r="EH42" s="1632"/>
      <c r="EI42" s="1449"/>
      <c r="EJ42" s="1632"/>
      <c r="EK42" s="1449"/>
      <c r="EL42" s="1632"/>
      <c r="EM42" s="1449"/>
      <c r="EN42" s="1632"/>
      <c r="EO42" s="1449"/>
      <c r="EP42" s="1632"/>
      <c r="EQ42" s="1449"/>
      <c r="ER42" s="1657"/>
      <c r="ES42" s="1449"/>
      <c r="ET42" s="1254"/>
    </row>
    <row r="43" spans="1:159" ht="13.5" customHeight="1">
      <c r="A43" s="512"/>
      <c r="C43" s="512"/>
      <c r="D43" s="512"/>
      <c r="E43" s="512"/>
      <c r="F43" s="1448"/>
      <c r="G43" s="1449"/>
      <c r="H43" s="1450"/>
      <c r="I43" s="1449"/>
      <c r="J43" s="1450"/>
      <c r="K43" s="1449"/>
      <c r="L43" s="1450"/>
      <c r="M43" s="1449"/>
      <c r="N43" s="1450"/>
      <c r="O43" s="1449"/>
      <c r="P43" s="1450"/>
      <c r="Q43" s="1449"/>
      <c r="R43" s="1450"/>
      <c r="S43" s="1449"/>
      <c r="T43" s="1632"/>
      <c r="U43" s="1449"/>
      <c r="V43" s="1632"/>
      <c r="W43" s="1449"/>
      <c r="X43" s="1632"/>
      <c r="Y43" s="1449"/>
      <c r="Z43" s="1632"/>
      <c r="AA43" s="1449"/>
      <c r="AB43" s="1632"/>
      <c r="AC43" s="1449"/>
      <c r="AD43" s="1632"/>
      <c r="AE43" s="1449"/>
      <c r="AF43" s="1632"/>
      <c r="AG43" s="1449"/>
      <c r="AH43" s="1449"/>
      <c r="AI43" s="1448"/>
      <c r="AJ43" s="1449"/>
      <c r="AK43" s="1450"/>
      <c r="AL43" s="1449"/>
      <c r="AM43" s="1450"/>
      <c r="AN43" s="1449"/>
      <c r="AO43" s="1450"/>
      <c r="AP43" s="1449"/>
      <c r="AQ43" s="1450"/>
      <c r="AR43" s="1449"/>
      <c r="AS43" s="1450"/>
      <c r="AT43" s="1449"/>
      <c r="AU43" s="1450"/>
      <c r="AV43" s="1254">
        <v>25</v>
      </c>
      <c r="AW43" s="1632"/>
      <c r="AX43" s="1449"/>
      <c r="AY43" s="1632"/>
      <c r="AZ43" s="1449"/>
      <c r="BA43" s="1632"/>
      <c r="BB43" s="1449"/>
      <c r="BC43" s="1632"/>
      <c r="BD43" s="1449"/>
      <c r="BE43" s="1632"/>
      <c r="BF43" s="1449"/>
      <c r="BG43" s="1632"/>
      <c r="BH43" s="1449"/>
      <c r="BI43" s="1632"/>
      <c r="BJ43" s="1449"/>
      <c r="BK43" s="1449"/>
      <c r="BL43" s="1450"/>
      <c r="BM43" s="1449"/>
      <c r="BN43" s="1450"/>
      <c r="BO43" s="1449"/>
      <c r="BP43" s="1450"/>
      <c r="BQ43" s="1449"/>
      <c r="BR43" s="1450"/>
      <c r="BS43" s="1449"/>
      <c r="BT43" s="1450"/>
      <c r="BU43" s="1449"/>
      <c r="BV43" s="1450"/>
      <c r="BW43" s="1449">
        <v>34</v>
      </c>
      <c r="BX43" s="1450"/>
      <c r="BY43" s="1449">
        <v>22</v>
      </c>
      <c r="BZ43" s="1632"/>
      <c r="CA43" s="1449"/>
      <c r="CB43" s="1632"/>
      <c r="CC43" s="1449"/>
      <c r="CD43" s="1632"/>
      <c r="CE43" s="1449"/>
      <c r="CF43" s="1632"/>
      <c r="CG43" s="1449"/>
      <c r="CH43" s="1632"/>
      <c r="CI43" s="1449"/>
      <c r="CJ43" s="1632"/>
      <c r="CK43" s="1449"/>
      <c r="CL43" s="1632"/>
      <c r="CM43" s="1449"/>
      <c r="CN43" s="1449"/>
      <c r="CO43" s="1448"/>
      <c r="CP43" s="1449"/>
      <c r="CQ43" s="1450"/>
      <c r="CR43" s="1449"/>
      <c r="CS43" s="1450"/>
      <c r="CT43" s="1449"/>
      <c r="CU43" s="1450"/>
      <c r="CV43" s="1449"/>
      <c r="CW43" s="1450"/>
      <c r="CX43" s="1449"/>
      <c r="CY43" s="1450"/>
      <c r="CZ43" s="1449"/>
      <c r="DA43" s="1450"/>
      <c r="DB43" s="1254">
        <v>23</v>
      </c>
      <c r="DC43" s="1632"/>
      <c r="DD43" s="1449"/>
      <c r="DE43" s="1632"/>
      <c r="DF43" s="1449"/>
      <c r="DG43" s="1632"/>
      <c r="DH43" s="1449"/>
      <c r="DI43" s="1632"/>
      <c r="DJ43" s="1449"/>
      <c r="DK43" s="1632"/>
      <c r="DL43" s="1449"/>
      <c r="DM43" s="1632"/>
      <c r="DN43" s="1449"/>
      <c r="DO43" s="1632"/>
      <c r="DP43" s="1449"/>
      <c r="DQ43" s="1449"/>
      <c r="DR43" s="1450"/>
      <c r="DS43" s="1449"/>
      <c r="DT43" s="1450"/>
      <c r="DU43" s="1449"/>
      <c r="DV43" s="1450"/>
      <c r="DW43" s="1449"/>
      <c r="DX43" s="1450"/>
      <c r="DY43" s="1449"/>
      <c r="DZ43" s="1450"/>
      <c r="EA43" s="1449"/>
      <c r="EB43" s="1450"/>
      <c r="EC43" s="1449"/>
      <c r="ED43" s="1450"/>
      <c r="EE43" s="1254">
        <v>17</v>
      </c>
      <c r="EF43" s="1632"/>
      <c r="EG43" s="1449"/>
      <c r="EH43" s="1632"/>
      <c r="EI43" s="1449"/>
      <c r="EJ43" s="1632"/>
      <c r="EK43" s="1449"/>
      <c r="EL43" s="1632"/>
      <c r="EM43" s="1449"/>
      <c r="EN43" s="1632"/>
      <c r="EO43" s="1449"/>
      <c r="EP43" s="1632"/>
      <c r="EQ43" s="1449"/>
      <c r="ER43" s="1657"/>
      <c r="ES43" s="1449"/>
      <c r="ET43" s="1254"/>
      <c r="EU43" s="512"/>
      <c r="EV43" s="512"/>
      <c r="EW43" s="512"/>
      <c r="EX43" s="512"/>
      <c r="EY43" s="512"/>
      <c r="EZ43" s="512"/>
      <c r="FA43" s="512"/>
      <c r="FB43" s="512"/>
      <c r="FC43" s="512"/>
    </row>
    <row r="44" spans="1:159" ht="13.5" customHeight="1">
      <c r="F44" s="1448"/>
      <c r="G44" s="1449"/>
      <c r="H44" s="1450"/>
      <c r="I44" s="1449"/>
      <c r="J44" s="1450"/>
      <c r="K44" s="1449"/>
      <c r="L44" s="1450"/>
      <c r="M44" s="1449"/>
      <c r="N44" s="1450"/>
      <c r="O44" s="1449"/>
      <c r="P44" s="1450"/>
      <c r="Q44" s="1449"/>
      <c r="R44" s="1450"/>
      <c r="S44" s="1449"/>
      <c r="T44" s="1632"/>
      <c r="U44" s="1449"/>
      <c r="V44" s="1632"/>
      <c r="W44" s="1449"/>
      <c r="X44" s="1632"/>
      <c r="Y44" s="1449"/>
      <c r="Z44" s="1632"/>
      <c r="AA44" s="1449"/>
      <c r="AB44" s="1632"/>
      <c r="AC44" s="1449"/>
      <c r="AD44" s="1632"/>
      <c r="AE44" s="1449"/>
      <c r="AF44" s="1632"/>
      <c r="AG44" s="1449"/>
      <c r="AH44" s="1449"/>
      <c r="AI44" s="1448"/>
      <c r="AJ44" s="1449"/>
      <c r="AK44" s="1450"/>
      <c r="AL44" s="1449"/>
      <c r="AM44" s="1450"/>
      <c r="AN44" s="1449"/>
      <c r="AO44" s="1450"/>
      <c r="AP44" s="1449"/>
      <c r="AQ44" s="1450"/>
      <c r="AR44" s="1449"/>
      <c r="AS44" s="1450"/>
      <c r="AT44" s="1449"/>
      <c r="AU44" s="1450"/>
      <c r="AV44" s="1254">
        <v>30</v>
      </c>
      <c r="AW44" s="1632"/>
      <c r="AX44" s="1449"/>
      <c r="AY44" s="1632"/>
      <c r="AZ44" s="1449"/>
      <c r="BA44" s="1632"/>
      <c r="BB44" s="1449"/>
      <c r="BC44" s="1632"/>
      <c r="BD44" s="1449"/>
      <c r="BE44" s="1632"/>
      <c r="BF44" s="1449"/>
      <c r="BG44" s="1632"/>
      <c r="BH44" s="1449"/>
      <c r="BI44" s="1632"/>
      <c r="BJ44" s="1449"/>
      <c r="BK44" s="1449"/>
      <c r="BL44" s="1450"/>
      <c r="BM44" s="1449"/>
      <c r="BN44" s="1450"/>
      <c r="BO44" s="1449"/>
      <c r="BP44" s="1450"/>
      <c r="BQ44" s="1449"/>
      <c r="BR44" s="1450"/>
      <c r="BS44" s="1449"/>
      <c r="BT44" s="1450"/>
      <c r="BU44" s="1449"/>
      <c r="BV44" s="1450"/>
      <c r="BW44" s="1449" t="s">
        <v>239</v>
      </c>
      <c r="BX44" s="1450"/>
      <c r="BY44" s="1449">
        <v>30</v>
      </c>
      <c r="BZ44" s="1632"/>
      <c r="CA44" s="1449"/>
      <c r="CB44" s="1632"/>
      <c r="CC44" s="1449"/>
      <c r="CD44" s="1632"/>
      <c r="CE44" s="1449"/>
      <c r="CF44" s="1632"/>
      <c r="CG44" s="1449"/>
      <c r="CH44" s="1632"/>
      <c r="CI44" s="1449"/>
      <c r="CJ44" s="1632"/>
      <c r="CK44" s="1449"/>
      <c r="CL44" s="1632"/>
      <c r="CM44" s="1449"/>
      <c r="CN44" s="1449"/>
      <c r="CO44" s="1448"/>
      <c r="CP44" s="1449"/>
      <c r="CQ44" s="1450"/>
      <c r="CR44" s="1449"/>
      <c r="CS44" s="1450"/>
      <c r="CT44" s="1449"/>
      <c r="CU44" s="1450"/>
      <c r="CV44" s="1449"/>
      <c r="CW44" s="1450"/>
      <c r="CX44" s="1449"/>
      <c r="CY44" s="1450"/>
      <c r="CZ44" s="1449"/>
      <c r="DA44" s="1450"/>
      <c r="DB44" s="1254">
        <v>31</v>
      </c>
      <c r="DC44" s="1632"/>
      <c r="DD44" s="1449"/>
      <c r="DE44" s="1632"/>
      <c r="DF44" s="1449"/>
      <c r="DG44" s="1632"/>
      <c r="DH44" s="1449"/>
      <c r="DI44" s="1632"/>
      <c r="DJ44" s="1449"/>
      <c r="DK44" s="1632"/>
      <c r="DL44" s="1449"/>
      <c r="DM44" s="1632"/>
      <c r="DN44" s="1449"/>
      <c r="DO44" s="1632"/>
      <c r="DP44" s="1449"/>
      <c r="DQ44" s="1449"/>
      <c r="DR44" s="1450"/>
      <c r="DS44" s="1449"/>
      <c r="DT44" s="1450"/>
      <c r="DU44" s="1449"/>
      <c r="DV44" s="1450"/>
      <c r="DW44" s="1449"/>
      <c r="DX44" s="1450"/>
      <c r="DY44" s="1449"/>
      <c r="DZ44" s="1450"/>
      <c r="EA44" s="1449"/>
      <c r="EB44" s="1450"/>
      <c r="EC44" s="1449"/>
      <c r="ED44" s="1450"/>
      <c r="EE44" s="1254">
        <v>21</v>
      </c>
      <c r="EF44" s="1632"/>
      <c r="EG44" s="1449"/>
      <c r="EH44" s="1632"/>
      <c r="EI44" s="1449"/>
      <c r="EJ44" s="1632"/>
      <c r="EK44" s="1449"/>
      <c r="EL44" s="1632"/>
      <c r="EM44" s="1449"/>
      <c r="EN44" s="1632"/>
      <c r="EO44" s="1449"/>
      <c r="EP44" s="1632"/>
      <c r="EQ44" s="1449"/>
      <c r="ER44" s="1657"/>
      <c r="ES44" s="1449"/>
      <c r="ET44" s="1254"/>
    </row>
    <row r="45" spans="1:159" ht="13.5" customHeight="1">
      <c r="F45" s="1448"/>
      <c r="G45" s="1449"/>
      <c r="H45" s="1450"/>
      <c r="I45" s="1449"/>
      <c r="J45" s="1450"/>
      <c r="K45" s="1449"/>
      <c r="L45" s="1450"/>
      <c r="M45" s="1449"/>
      <c r="N45" s="1450"/>
      <c r="O45" s="1449"/>
      <c r="P45" s="1450"/>
      <c r="Q45" s="1449"/>
      <c r="R45" s="1450"/>
      <c r="S45" s="1449"/>
      <c r="T45" s="1632"/>
      <c r="U45" s="1449"/>
      <c r="V45" s="1632"/>
      <c r="W45" s="1449"/>
      <c r="X45" s="1632"/>
      <c r="Y45" s="1449"/>
      <c r="Z45" s="1632"/>
      <c r="AA45" s="1449"/>
      <c r="AB45" s="1632"/>
      <c r="AC45" s="1449"/>
      <c r="AD45" s="1632"/>
      <c r="AE45" s="1449"/>
      <c r="AF45" s="1632"/>
      <c r="AG45" s="1449"/>
      <c r="AH45" s="1449"/>
      <c r="AI45" s="1448"/>
      <c r="AJ45" s="1449"/>
      <c r="AK45" s="1450"/>
      <c r="AL45" s="1449"/>
      <c r="AM45" s="1450"/>
      <c r="AN45" s="1449"/>
      <c r="AO45" s="1450"/>
      <c r="AP45" s="1449"/>
      <c r="AQ45" s="1450"/>
      <c r="AR45" s="1449"/>
      <c r="AS45" s="1450"/>
      <c r="AT45" s="1449"/>
      <c r="AU45" s="1450"/>
      <c r="AV45" s="1254">
        <v>31</v>
      </c>
      <c r="AW45" s="1632"/>
      <c r="AX45" s="1449"/>
      <c r="AY45" s="1632"/>
      <c r="AZ45" s="1449"/>
      <c r="BA45" s="1632"/>
      <c r="BB45" s="1449"/>
      <c r="BC45" s="1632"/>
      <c r="BD45" s="1449"/>
      <c r="BE45" s="1632"/>
      <c r="BF45" s="1449"/>
      <c r="BG45" s="1632"/>
      <c r="BH45" s="1449"/>
      <c r="BI45" s="1632"/>
      <c r="BJ45" s="1449"/>
      <c r="BK45" s="1449"/>
      <c r="BL45" s="1450"/>
      <c r="BM45" s="1449"/>
      <c r="BN45" s="1450"/>
      <c r="BO45" s="1449"/>
      <c r="BP45" s="1450"/>
      <c r="BQ45" s="1449"/>
      <c r="BR45" s="1450"/>
      <c r="BS45" s="1449"/>
      <c r="BT45" s="1450"/>
      <c r="BU45" s="1449"/>
      <c r="BV45" s="1450"/>
      <c r="BW45" s="1449"/>
      <c r="BX45" s="1450"/>
      <c r="BY45" s="1449">
        <v>31</v>
      </c>
      <c r="BZ45" s="1632"/>
      <c r="CA45" s="1449"/>
      <c r="CB45" s="1632"/>
      <c r="CC45" s="1449"/>
      <c r="CD45" s="1632"/>
      <c r="CE45" s="1449"/>
      <c r="CF45" s="1632"/>
      <c r="CG45" s="1449"/>
      <c r="CH45" s="1632"/>
      <c r="CI45" s="1449"/>
      <c r="CJ45" s="1632"/>
      <c r="CK45" s="1449"/>
      <c r="CL45" s="1632"/>
      <c r="CM45" s="1449"/>
      <c r="CN45" s="1449"/>
      <c r="CO45" s="1448"/>
      <c r="CP45" s="1449"/>
      <c r="CQ45" s="1450"/>
      <c r="CR45" s="1449"/>
      <c r="CS45" s="1450"/>
      <c r="CT45" s="1449"/>
      <c r="CU45" s="1450"/>
      <c r="CV45" s="1449"/>
      <c r="CW45" s="1450"/>
      <c r="CX45" s="1449"/>
      <c r="CY45" s="1450"/>
      <c r="CZ45" s="1449"/>
      <c r="DA45" s="1450"/>
      <c r="DB45" s="1254" t="s">
        <v>239</v>
      </c>
      <c r="DC45" s="1632"/>
      <c r="DD45" s="1449"/>
      <c r="DE45" s="1632"/>
      <c r="DF45" s="1449"/>
      <c r="DG45" s="1632"/>
      <c r="DH45" s="1449"/>
      <c r="DI45" s="1632"/>
      <c r="DJ45" s="1449"/>
      <c r="DK45" s="1632"/>
      <c r="DL45" s="1449"/>
      <c r="DM45" s="1632"/>
      <c r="DN45" s="1449"/>
      <c r="DO45" s="1632"/>
      <c r="DP45" s="1449"/>
      <c r="DQ45" s="1449"/>
      <c r="DR45" s="1450"/>
      <c r="DS45" s="1449"/>
      <c r="DT45" s="1450"/>
      <c r="DU45" s="1449"/>
      <c r="DV45" s="1450"/>
      <c r="DW45" s="1449"/>
      <c r="DX45" s="1450"/>
      <c r="DY45" s="1449"/>
      <c r="DZ45" s="1450"/>
      <c r="EA45" s="1449"/>
      <c r="EB45" s="1450"/>
      <c r="EC45" s="1449"/>
      <c r="ED45" s="1450"/>
      <c r="EE45" s="1254">
        <v>22</v>
      </c>
      <c r="EF45" s="1632"/>
      <c r="EG45" s="1449"/>
      <c r="EH45" s="1632"/>
      <c r="EI45" s="1449"/>
      <c r="EJ45" s="1632"/>
      <c r="EK45" s="1449"/>
      <c r="EL45" s="1632"/>
      <c r="EM45" s="1449"/>
      <c r="EN45" s="1632"/>
      <c r="EO45" s="1449"/>
      <c r="EP45" s="1632"/>
      <c r="EQ45" s="1449"/>
      <c r="ER45" s="1657"/>
      <c r="ES45" s="1449"/>
      <c r="ET45" s="1254"/>
    </row>
    <row r="46" spans="1:159" ht="13.5" customHeight="1">
      <c r="F46" s="1448"/>
      <c r="G46" s="1449"/>
      <c r="H46" s="1450"/>
      <c r="I46" s="1449"/>
      <c r="J46" s="1450"/>
      <c r="K46" s="1449"/>
      <c r="L46" s="1450"/>
      <c r="M46" s="1449"/>
      <c r="N46" s="1450"/>
      <c r="O46" s="1449"/>
      <c r="P46" s="1450"/>
      <c r="Q46" s="1449"/>
      <c r="R46" s="1450"/>
      <c r="S46" s="1449"/>
      <c r="T46" s="1632"/>
      <c r="U46" s="1449"/>
      <c r="V46" s="1632"/>
      <c r="W46" s="1449"/>
      <c r="X46" s="1632"/>
      <c r="Y46" s="1449"/>
      <c r="Z46" s="1632"/>
      <c r="AA46" s="1449"/>
      <c r="AB46" s="1632"/>
      <c r="AC46" s="1449"/>
      <c r="AD46" s="1632"/>
      <c r="AE46" s="1449"/>
      <c r="AF46" s="1632"/>
      <c r="AG46" s="1449"/>
      <c r="AH46" s="1449"/>
      <c r="AI46" s="1448"/>
      <c r="AJ46" s="1449"/>
      <c r="AK46" s="1450"/>
      <c r="AL46" s="1449"/>
      <c r="AM46" s="1450"/>
      <c r="AN46" s="1449"/>
      <c r="AO46" s="1450"/>
      <c r="AP46" s="1449"/>
      <c r="AQ46" s="1450"/>
      <c r="AR46" s="1449"/>
      <c r="AS46" s="1450"/>
      <c r="AT46" s="1449"/>
      <c r="AU46" s="1450"/>
      <c r="AV46" s="1254">
        <v>34</v>
      </c>
      <c r="AW46" s="1632"/>
      <c r="AX46" s="1449"/>
      <c r="AY46" s="1632"/>
      <c r="AZ46" s="1449"/>
      <c r="BA46" s="1632"/>
      <c r="BB46" s="1449"/>
      <c r="BC46" s="1632"/>
      <c r="BD46" s="1449"/>
      <c r="BE46" s="1632"/>
      <c r="BF46" s="1449"/>
      <c r="BG46" s="1632"/>
      <c r="BH46" s="1449"/>
      <c r="BI46" s="1632"/>
      <c r="BJ46" s="1449"/>
      <c r="BK46" s="1449"/>
      <c r="BL46" s="1450"/>
      <c r="BM46" s="1449"/>
      <c r="BN46" s="1450"/>
      <c r="BO46" s="1449"/>
      <c r="BP46" s="1450"/>
      <c r="BQ46" s="1449"/>
      <c r="BR46" s="1450"/>
      <c r="BS46" s="1449"/>
      <c r="BT46" s="1450"/>
      <c r="BU46" s="1449"/>
      <c r="BV46" s="1450"/>
      <c r="BW46" s="1449"/>
      <c r="BX46" s="1450"/>
      <c r="BY46" s="1449">
        <v>34</v>
      </c>
      <c r="BZ46" s="1632"/>
      <c r="CA46" s="1449"/>
      <c r="CB46" s="1632"/>
      <c r="CC46" s="1449"/>
      <c r="CD46" s="1632"/>
      <c r="CE46" s="1449"/>
      <c r="CF46" s="1632"/>
      <c r="CG46" s="1449"/>
      <c r="CH46" s="1632"/>
      <c r="CI46" s="1449"/>
      <c r="CJ46" s="1632"/>
      <c r="CK46" s="1449"/>
      <c r="CL46" s="1632"/>
      <c r="CM46" s="1449"/>
      <c r="CN46" s="1449"/>
      <c r="CO46" s="1448"/>
      <c r="CP46" s="1449"/>
      <c r="CQ46" s="1450"/>
      <c r="CR46" s="1449"/>
      <c r="CS46" s="1450"/>
      <c r="CT46" s="1449"/>
      <c r="CU46" s="1450"/>
      <c r="CV46" s="1449"/>
      <c r="CW46" s="1450"/>
      <c r="CX46" s="1449"/>
      <c r="CY46" s="1450"/>
      <c r="CZ46" s="1449"/>
      <c r="DA46" s="1450"/>
      <c r="DB46" s="1254"/>
      <c r="DC46" s="1632"/>
      <c r="DD46" s="1449"/>
      <c r="DE46" s="1632"/>
      <c r="DF46" s="1449"/>
      <c r="DG46" s="1632"/>
      <c r="DH46" s="1449"/>
      <c r="DI46" s="1632"/>
      <c r="DJ46" s="1449"/>
      <c r="DK46" s="1632"/>
      <c r="DL46" s="1449"/>
      <c r="DM46" s="1632"/>
      <c r="DN46" s="1449"/>
      <c r="DO46" s="1632"/>
      <c r="DP46" s="1449"/>
      <c r="DQ46" s="1449"/>
      <c r="DR46" s="1450"/>
      <c r="DS46" s="1449"/>
      <c r="DT46" s="1450"/>
      <c r="DU46" s="1449"/>
      <c r="DV46" s="1450"/>
      <c r="DW46" s="1449"/>
      <c r="DX46" s="1450"/>
      <c r="DY46" s="1449"/>
      <c r="DZ46" s="1450"/>
      <c r="EA46" s="1449"/>
      <c r="EB46" s="1450"/>
      <c r="EC46" s="1449"/>
      <c r="ED46" s="1450"/>
      <c r="EE46" s="1254">
        <v>23</v>
      </c>
      <c r="EF46" s="1632"/>
      <c r="EG46" s="1449"/>
      <c r="EH46" s="1632"/>
      <c r="EI46" s="1449"/>
      <c r="EJ46" s="1632"/>
      <c r="EK46" s="1449"/>
      <c r="EL46" s="1632"/>
      <c r="EM46" s="1449"/>
      <c r="EN46" s="1632"/>
      <c r="EO46" s="1449"/>
      <c r="EP46" s="1632"/>
      <c r="EQ46" s="1449"/>
      <c r="ER46" s="1657"/>
      <c r="ES46" s="1449"/>
      <c r="ET46" s="1254"/>
    </row>
    <row r="47" spans="1:159" ht="13.5" customHeight="1">
      <c r="F47" s="1448"/>
      <c r="G47" s="1449"/>
      <c r="H47" s="1450"/>
      <c r="I47" s="1449"/>
      <c r="J47" s="1450"/>
      <c r="K47" s="1449"/>
      <c r="L47" s="1450"/>
      <c r="M47" s="1449"/>
      <c r="N47" s="1450"/>
      <c r="O47" s="1449"/>
      <c r="P47" s="1450"/>
      <c r="Q47" s="1449"/>
      <c r="R47" s="1450"/>
      <c r="S47" s="1449"/>
      <c r="T47" s="1632"/>
      <c r="U47" s="1449"/>
      <c r="V47" s="1632"/>
      <c r="W47" s="1449"/>
      <c r="X47" s="1632"/>
      <c r="Y47" s="1449"/>
      <c r="Z47" s="1632"/>
      <c r="AA47" s="1449"/>
      <c r="AB47" s="1632"/>
      <c r="AC47" s="1449"/>
      <c r="AD47" s="1632"/>
      <c r="AE47" s="1449"/>
      <c r="AF47" s="1632"/>
      <c r="AG47" s="1449"/>
      <c r="AH47" s="1449"/>
      <c r="AI47" s="1448"/>
      <c r="AJ47" s="1449">
        <v>22</v>
      </c>
      <c r="AK47" s="1450"/>
      <c r="AL47" s="1449">
        <v>22</v>
      </c>
      <c r="AM47" s="1450"/>
      <c r="AN47" s="1449">
        <v>22</v>
      </c>
      <c r="AO47" s="1450"/>
      <c r="AP47" s="1449">
        <v>22</v>
      </c>
      <c r="AQ47" s="1450"/>
      <c r="AR47" s="1449">
        <v>22</v>
      </c>
      <c r="AS47" s="1450"/>
      <c r="AT47" s="1449">
        <v>22</v>
      </c>
      <c r="AU47" s="1451"/>
      <c r="AV47" s="1449">
        <v>22</v>
      </c>
      <c r="AW47" s="1632"/>
      <c r="AX47" s="1449"/>
      <c r="AY47" s="1632"/>
      <c r="AZ47" s="1449"/>
      <c r="BA47" s="1632"/>
      <c r="BB47" s="1449"/>
      <c r="BC47" s="1632"/>
      <c r="BD47" s="1449"/>
      <c r="BE47" s="1632"/>
      <c r="BF47" s="1449"/>
      <c r="BG47" s="1632"/>
      <c r="BH47" s="1449"/>
      <c r="BI47" s="1632"/>
      <c r="BJ47" s="1449"/>
      <c r="BK47" s="1449"/>
      <c r="BL47" s="1450"/>
      <c r="BM47" s="1449"/>
      <c r="BN47" s="1450"/>
      <c r="BO47" s="1449"/>
      <c r="BP47" s="1450"/>
      <c r="BQ47" s="1449"/>
      <c r="BR47" s="1450"/>
      <c r="BS47" s="1449"/>
      <c r="BT47" s="1450"/>
      <c r="BU47" s="1449"/>
      <c r="BV47" s="1450"/>
      <c r="BW47" s="1449"/>
      <c r="BX47" s="1450"/>
      <c r="BY47" s="1449" t="s">
        <v>239</v>
      </c>
      <c r="BZ47" s="1632"/>
      <c r="CA47" s="1449"/>
      <c r="CB47" s="1632"/>
      <c r="CC47" s="1449"/>
      <c r="CD47" s="1632"/>
      <c r="CE47" s="1449"/>
      <c r="CF47" s="1632"/>
      <c r="CG47" s="1449"/>
      <c r="CH47" s="1632"/>
      <c r="CI47" s="1449"/>
      <c r="CJ47" s="1632"/>
      <c r="CK47" s="1449"/>
      <c r="CL47" s="1632"/>
      <c r="CM47" s="1449"/>
      <c r="CN47" s="1449"/>
      <c r="CO47" s="1448"/>
      <c r="CP47" s="1449">
        <v>22</v>
      </c>
      <c r="CQ47" s="1450"/>
      <c r="CR47" s="1449">
        <v>22</v>
      </c>
      <c r="CS47" s="1450"/>
      <c r="CT47" s="1449">
        <v>22</v>
      </c>
      <c r="CU47" s="1450"/>
      <c r="CV47" s="1449">
        <v>22</v>
      </c>
      <c r="CW47" s="1450"/>
      <c r="CX47" s="1449">
        <v>22</v>
      </c>
      <c r="CY47" s="1450"/>
      <c r="CZ47" s="1449">
        <v>22</v>
      </c>
      <c r="DA47" s="1451"/>
      <c r="DB47" s="1449">
        <v>22</v>
      </c>
      <c r="DC47" s="1632"/>
      <c r="DD47" s="1449"/>
      <c r="DE47" s="1632"/>
      <c r="DF47" s="1449"/>
      <c r="DG47" s="1632"/>
      <c r="DH47" s="1449"/>
      <c r="DI47" s="1632"/>
      <c r="DJ47" s="1449"/>
      <c r="DK47" s="1632"/>
      <c r="DL47" s="1449"/>
      <c r="DM47" s="1632"/>
      <c r="DN47" s="1449"/>
      <c r="DO47" s="1632"/>
      <c r="DP47" s="1449"/>
      <c r="DQ47" s="1449"/>
      <c r="DR47" s="1450"/>
      <c r="DS47" s="1449"/>
      <c r="DT47" s="1450"/>
      <c r="DU47" s="1449"/>
      <c r="DV47" s="1450"/>
      <c r="DW47" s="1449"/>
      <c r="DX47" s="1450"/>
      <c r="DY47" s="1449"/>
      <c r="DZ47" s="1450"/>
      <c r="EA47" s="1449"/>
      <c r="EB47" s="1450"/>
      <c r="EC47" s="1449"/>
      <c r="ED47" s="1450"/>
      <c r="EE47" s="1254">
        <v>30</v>
      </c>
      <c r="EF47" s="1632"/>
      <c r="EG47" s="1449"/>
      <c r="EH47" s="1632"/>
      <c r="EI47" s="1449"/>
      <c r="EJ47" s="1632"/>
      <c r="EK47" s="1449"/>
      <c r="EL47" s="1632"/>
      <c r="EM47" s="1449"/>
      <c r="EN47" s="1632"/>
      <c r="EO47" s="1449"/>
      <c r="EP47" s="1632"/>
      <c r="EQ47" s="1449"/>
      <c r="ER47" s="1657"/>
      <c r="ES47" s="1449"/>
      <c r="ET47" s="1254"/>
    </row>
    <row r="48" spans="1:159" ht="13.5" customHeight="1" thickBot="1">
      <c r="F48" s="1448"/>
      <c r="G48" s="1449"/>
      <c r="H48" s="1450"/>
      <c r="I48" s="1449"/>
      <c r="J48" s="1450"/>
      <c r="K48" s="1449"/>
      <c r="L48" s="1450"/>
      <c r="M48" s="1449"/>
      <c r="N48" s="1450"/>
      <c r="O48" s="1449"/>
      <c r="P48" s="1450"/>
      <c r="Q48" s="1449"/>
      <c r="R48" s="1450"/>
      <c r="S48" s="1449"/>
      <c r="T48" s="1632"/>
      <c r="U48" s="1449"/>
      <c r="V48" s="1632"/>
      <c r="W48" s="1449"/>
      <c r="X48" s="1632"/>
      <c r="Y48" s="1449"/>
      <c r="Z48" s="1632"/>
      <c r="AA48" s="1449"/>
      <c r="AB48" s="1632"/>
      <c r="AC48" s="1449"/>
      <c r="AD48" s="1632"/>
      <c r="AE48" s="1449"/>
      <c r="AF48" s="1632"/>
      <c r="AG48" s="1449"/>
      <c r="AH48" s="1449"/>
      <c r="AI48" s="1448"/>
      <c r="AJ48" s="1449">
        <v>23</v>
      </c>
      <c r="AK48" s="1450"/>
      <c r="AL48" s="1449">
        <v>23</v>
      </c>
      <c r="AM48" s="1450"/>
      <c r="AN48" s="1449">
        <v>23</v>
      </c>
      <c r="AO48" s="1450"/>
      <c r="AP48" s="1449">
        <v>23</v>
      </c>
      <c r="AQ48" s="1450"/>
      <c r="AR48" s="1449">
        <v>23</v>
      </c>
      <c r="AS48" s="1450"/>
      <c r="AT48" s="1449">
        <v>23</v>
      </c>
      <c r="AU48" s="1451"/>
      <c r="AV48" s="1449">
        <v>23</v>
      </c>
      <c r="AW48" s="1632"/>
      <c r="AX48" s="1449"/>
      <c r="AY48" s="1632"/>
      <c r="AZ48" s="1449"/>
      <c r="BA48" s="1632"/>
      <c r="BB48" s="1449"/>
      <c r="BC48" s="1632"/>
      <c r="BD48" s="1449"/>
      <c r="BE48" s="1632"/>
      <c r="BF48" s="1449"/>
      <c r="BG48" s="1632"/>
      <c r="BH48" s="1449"/>
      <c r="BI48" s="1632"/>
      <c r="BJ48" s="1449"/>
      <c r="BK48" s="1449"/>
      <c r="BL48" s="1450"/>
      <c r="BM48" s="1449"/>
      <c r="BN48" s="1450"/>
      <c r="BO48" s="1449"/>
      <c r="BP48" s="1450"/>
      <c r="BQ48" s="1449"/>
      <c r="BR48" s="1450"/>
      <c r="BS48" s="1449"/>
      <c r="BT48" s="1450"/>
      <c r="BU48" s="1449"/>
      <c r="BV48" s="1450"/>
      <c r="BW48" s="1449"/>
      <c r="BX48" s="1450"/>
      <c r="BY48" s="1449"/>
      <c r="BZ48" s="1632"/>
      <c r="CA48" s="1449"/>
      <c r="CB48" s="1632"/>
      <c r="CC48" s="1449"/>
      <c r="CD48" s="1632"/>
      <c r="CE48" s="1449"/>
      <c r="CF48" s="1632"/>
      <c r="CG48" s="1449"/>
      <c r="CH48" s="1632"/>
      <c r="CI48" s="1449"/>
      <c r="CJ48" s="1632"/>
      <c r="CK48" s="1449"/>
      <c r="CL48" s="1632"/>
      <c r="CM48" s="1449"/>
      <c r="CN48" s="1449"/>
      <c r="CO48" s="1448"/>
      <c r="CP48" s="1449">
        <v>23</v>
      </c>
      <c r="CQ48" s="1450"/>
      <c r="CR48" s="1449">
        <v>23</v>
      </c>
      <c r="CS48" s="1450"/>
      <c r="CT48" s="1449">
        <v>23</v>
      </c>
      <c r="CU48" s="1450"/>
      <c r="CV48" s="1449">
        <v>23</v>
      </c>
      <c r="CW48" s="1450"/>
      <c r="CX48" s="1449">
        <v>23</v>
      </c>
      <c r="CY48" s="1450"/>
      <c r="CZ48" s="1449">
        <v>23</v>
      </c>
      <c r="DA48" s="1451"/>
      <c r="DB48" s="1449">
        <v>23</v>
      </c>
      <c r="DC48" s="1632"/>
      <c r="DD48" s="1449"/>
      <c r="DE48" s="1632"/>
      <c r="DF48" s="1449"/>
      <c r="DG48" s="1632"/>
      <c r="DH48" s="1449"/>
      <c r="DI48" s="1632"/>
      <c r="DJ48" s="1449"/>
      <c r="DK48" s="1632"/>
      <c r="DL48" s="1449"/>
      <c r="DM48" s="1632"/>
      <c r="DN48" s="1449"/>
      <c r="DO48" s="1632"/>
      <c r="DP48" s="1449"/>
      <c r="DQ48" s="1449"/>
      <c r="DR48" s="1450"/>
      <c r="DS48" s="1449"/>
      <c r="DT48" s="1450"/>
      <c r="DU48" s="1449"/>
      <c r="DV48" s="1450"/>
      <c r="DW48" s="1449"/>
      <c r="DX48" s="1450"/>
      <c r="DY48" s="1449"/>
      <c r="DZ48" s="1450"/>
      <c r="EA48" s="1449"/>
      <c r="EB48" s="1450"/>
      <c r="EC48" s="1449"/>
      <c r="ED48" s="1450"/>
      <c r="EE48" s="1254">
        <v>31</v>
      </c>
      <c r="EF48" s="1632"/>
      <c r="EG48" s="1449"/>
      <c r="EH48" s="1632"/>
      <c r="EI48" s="1449"/>
      <c r="EJ48" s="1632"/>
      <c r="EK48" s="1449"/>
      <c r="EL48" s="1632"/>
      <c r="EM48" s="1449"/>
      <c r="EN48" s="1632"/>
      <c r="EO48" s="1449"/>
      <c r="EP48" s="1632"/>
      <c r="EQ48" s="1449"/>
      <c r="ER48" s="1658"/>
      <c r="ES48" s="1124"/>
      <c r="ET48" s="1612"/>
    </row>
    <row r="49" spans="3:150" ht="13.5" customHeight="1">
      <c r="F49" s="1448"/>
      <c r="G49" s="1449"/>
      <c r="H49" s="1450"/>
      <c r="I49" s="1449"/>
      <c r="J49" s="1450"/>
      <c r="K49" s="1449"/>
      <c r="L49" s="1450"/>
      <c r="M49" s="1449"/>
      <c r="N49" s="1450"/>
      <c r="O49" s="1449"/>
      <c r="P49" s="1450"/>
      <c r="Q49" s="1449"/>
      <c r="R49" s="1450"/>
      <c r="S49" s="1449"/>
      <c r="T49" s="1632"/>
      <c r="U49" s="1449"/>
      <c r="V49" s="1632"/>
      <c r="W49" s="1449"/>
      <c r="X49" s="1632"/>
      <c r="Y49" s="1449"/>
      <c r="Z49" s="1632"/>
      <c r="AA49" s="1449"/>
      <c r="AB49" s="1632"/>
      <c r="AC49" s="1449"/>
      <c r="AD49" s="1632"/>
      <c r="AE49" s="1449"/>
      <c r="AF49" s="1632"/>
      <c r="AG49" s="1449"/>
      <c r="AH49" s="1449"/>
      <c r="AI49" s="1448"/>
      <c r="AJ49" s="1449">
        <v>24</v>
      </c>
      <c r="AK49" s="1450"/>
      <c r="AL49" s="1449">
        <v>24</v>
      </c>
      <c r="AM49" s="1450"/>
      <c r="AN49" s="1449">
        <v>24</v>
      </c>
      <c r="AO49" s="1450"/>
      <c r="AP49" s="1449">
        <v>24</v>
      </c>
      <c r="AQ49" s="1450"/>
      <c r="AR49" s="1449">
        <v>24</v>
      </c>
      <c r="AS49" s="1450"/>
      <c r="AT49" s="1449">
        <v>24</v>
      </c>
      <c r="AU49" s="1451"/>
      <c r="AV49" s="1449">
        <v>24</v>
      </c>
      <c r="AW49" s="1632"/>
      <c r="AX49" s="1449"/>
      <c r="AY49" s="1632"/>
      <c r="AZ49" s="1449"/>
      <c r="BA49" s="1632"/>
      <c r="BB49" s="1449"/>
      <c r="BC49" s="1632"/>
      <c r="BD49" s="1449"/>
      <c r="BE49" s="1632"/>
      <c r="BF49" s="1449"/>
      <c r="BG49" s="1632"/>
      <c r="BH49" s="1449"/>
      <c r="BI49" s="1632"/>
      <c r="BJ49" s="1449"/>
      <c r="BK49" s="1449"/>
      <c r="BL49" s="1450"/>
      <c r="BM49" s="1449"/>
      <c r="BN49" s="1450"/>
      <c r="BO49" s="1449"/>
      <c r="BP49" s="1450"/>
      <c r="BQ49" s="1449"/>
      <c r="BR49" s="1450"/>
      <c r="BS49" s="1449"/>
      <c r="BT49" s="1450"/>
      <c r="BU49" s="1449"/>
      <c r="BV49" s="1450"/>
      <c r="BW49" s="1449"/>
      <c r="BX49" s="1450"/>
      <c r="BY49" s="1449"/>
      <c r="BZ49" s="1632"/>
      <c r="CA49" s="1449"/>
      <c r="CB49" s="1632"/>
      <c r="CC49" s="1449"/>
      <c r="CD49" s="1632"/>
      <c r="CE49" s="1449"/>
      <c r="CF49" s="1632"/>
      <c r="CG49" s="1449"/>
      <c r="CH49" s="1632"/>
      <c r="CI49" s="1449"/>
      <c r="CJ49" s="1632"/>
      <c r="CK49" s="1449"/>
      <c r="CL49" s="1632"/>
      <c r="CM49" s="1449"/>
      <c r="CN49" s="1449"/>
      <c r="CO49" s="1448"/>
      <c r="CP49" s="1449">
        <v>24</v>
      </c>
      <c r="CQ49" s="1450"/>
      <c r="CR49" s="1449">
        <v>24</v>
      </c>
      <c r="CS49" s="1450"/>
      <c r="CT49" s="1449">
        <v>24</v>
      </c>
      <c r="CU49" s="1450"/>
      <c r="CV49" s="1449">
        <v>24</v>
      </c>
      <c r="CW49" s="1450"/>
      <c r="CX49" s="1449">
        <v>24</v>
      </c>
      <c r="CY49" s="1450"/>
      <c r="CZ49" s="1449">
        <v>24</v>
      </c>
      <c r="DA49" s="1451"/>
      <c r="DB49" s="1449">
        <v>24</v>
      </c>
      <c r="DC49" s="1632"/>
      <c r="DD49" s="1449"/>
      <c r="DE49" s="1632"/>
      <c r="DF49" s="1449"/>
      <c r="DG49" s="1632"/>
      <c r="DH49" s="1449"/>
      <c r="DI49" s="1632"/>
      <c r="DJ49" s="1449"/>
      <c r="DK49" s="1632"/>
      <c r="DL49" s="1449"/>
      <c r="DM49" s="1632"/>
      <c r="DN49" s="1449"/>
      <c r="DO49" s="1632"/>
      <c r="DP49" s="1449"/>
      <c r="DQ49" s="1449"/>
      <c r="DR49" s="1450"/>
      <c r="DS49" s="1449"/>
      <c r="DT49" s="1450"/>
      <c r="DU49" s="1449"/>
      <c r="DV49" s="1450"/>
      <c r="DW49" s="1449"/>
      <c r="DX49" s="1450"/>
      <c r="DY49" s="1449"/>
      <c r="DZ49" s="1450"/>
      <c r="EA49" s="1449"/>
      <c r="EB49" s="1450"/>
      <c r="EC49" s="1449"/>
      <c r="ED49" s="1450"/>
      <c r="EE49" s="1254">
        <v>34</v>
      </c>
      <c r="EF49" s="1632"/>
      <c r="EG49" s="1449"/>
      <c r="EH49" s="1632"/>
      <c r="EI49" s="1449"/>
      <c r="EJ49" s="1632"/>
      <c r="EK49" s="1449"/>
      <c r="EL49" s="1632"/>
      <c r="EM49" s="1449"/>
      <c r="EN49" s="1632"/>
      <c r="EO49" s="1449"/>
      <c r="EP49" s="1632"/>
      <c r="EQ49" s="1449"/>
      <c r="ER49" s="1632"/>
      <c r="ES49" s="1449"/>
      <c r="ET49" s="1449"/>
    </row>
    <row r="50" spans="3:150">
      <c r="F50" s="1448"/>
      <c r="G50" s="1449">
        <v>25</v>
      </c>
      <c r="H50" s="1450"/>
      <c r="I50" s="1449">
        <v>25</v>
      </c>
      <c r="J50" s="1450"/>
      <c r="K50" s="1449">
        <v>25</v>
      </c>
      <c r="L50" s="1450"/>
      <c r="M50" s="1449">
        <v>25</v>
      </c>
      <c r="N50" s="1450"/>
      <c r="O50" s="1449">
        <v>25</v>
      </c>
      <c r="P50" s="1450"/>
      <c r="Q50" s="1449">
        <v>25</v>
      </c>
      <c r="R50" s="1451"/>
      <c r="S50" s="1449"/>
      <c r="T50" s="1632"/>
      <c r="U50" s="1449"/>
      <c r="V50" s="1632"/>
      <c r="W50" s="1449"/>
      <c r="X50" s="1632"/>
      <c r="Y50" s="1449"/>
      <c r="Z50" s="1632"/>
      <c r="AA50" s="1449"/>
      <c r="AB50" s="1632"/>
      <c r="AC50" s="1449"/>
      <c r="AD50" s="1632"/>
      <c r="AE50" s="1449"/>
      <c r="AF50" s="1632"/>
      <c r="AG50" s="1449"/>
      <c r="AH50" s="1449"/>
      <c r="AI50" s="1448"/>
      <c r="AJ50" s="1449">
        <v>25</v>
      </c>
      <c r="AK50" s="1450"/>
      <c r="AL50" s="1449">
        <v>25</v>
      </c>
      <c r="AM50" s="1450"/>
      <c r="AN50" s="1449">
        <v>25</v>
      </c>
      <c r="AO50" s="1450"/>
      <c r="AP50" s="1449">
        <v>25</v>
      </c>
      <c r="AQ50" s="1450"/>
      <c r="AR50" s="1449">
        <v>25</v>
      </c>
      <c r="AS50" s="1450"/>
      <c r="AT50" s="1449">
        <v>25</v>
      </c>
      <c r="AU50" s="1451"/>
      <c r="AV50" s="1449">
        <v>25</v>
      </c>
      <c r="AW50" s="1632"/>
      <c r="AX50" s="1449"/>
      <c r="AY50" s="1632"/>
      <c r="AZ50" s="1449"/>
      <c r="BA50" s="1632"/>
      <c r="BB50" s="1449"/>
      <c r="BC50" s="1632"/>
      <c r="BD50" s="1449"/>
      <c r="BE50" s="1632"/>
      <c r="BF50" s="1449"/>
      <c r="BG50" s="1632"/>
      <c r="BH50" s="1449"/>
      <c r="BI50" s="1632"/>
      <c r="BJ50" s="1449"/>
      <c r="BK50" s="1449"/>
      <c r="BL50" s="1450"/>
      <c r="BM50" s="1449"/>
      <c r="BN50" s="1450"/>
      <c r="BO50" s="1449"/>
      <c r="BP50" s="1450"/>
      <c r="BQ50" s="1449"/>
      <c r="BR50" s="1450"/>
      <c r="BS50" s="1449"/>
      <c r="BT50" s="1450"/>
      <c r="BU50" s="1449"/>
      <c r="BV50" s="1450"/>
      <c r="BW50" s="1449"/>
      <c r="BX50" s="1450"/>
      <c r="BY50" s="1449"/>
      <c r="BZ50" s="1632"/>
      <c r="CA50" s="1449"/>
      <c r="CB50" s="1632"/>
      <c r="CC50" s="1449"/>
      <c r="CD50" s="1632"/>
      <c r="CE50" s="1449"/>
      <c r="CF50" s="1632"/>
      <c r="CG50" s="1449"/>
      <c r="CH50" s="1632"/>
      <c r="CI50" s="1449"/>
      <c r="CJ50" s="1632"/>
      <c r="CK50" s="1449"/>
      <c r="CL50" s="1632"/>
      <c r="CM50" s="1449"/>
      <c r="CN50" s="1449"/>
      <c r="CO50" s="1448"/>
      <c r="CP50" s="1449">
        <v>25</v>
      </c>
      <c r="CQ50" s="1450"/>
      <c r="CR50" s="1449">
        <v>25</v>
      </c>
      <c r="CS50" s="1450"/>
      <c r="CT50" s="1449">
        <v>25</v>
      </c>
      <c r="CU50" s="1450"/>
      <c r="CV50" s="1449">
        <v>25</v>
      </c>
      <c r="CW50" s="1450"/>
      <c r="CX50" s="1449">
        <v>25</v>
      </c>
      <c r="CY50" s="1450"/>
      <c r="CZ50" s="1449">
        <v>25</v>
      </c>
      <c r="DA50" s="1451"/>
      <c r="DB50" s="1449">
        <v>25</v>
      </c>
      <c r="DC50" s="1632"/>
      <c r="DD50" s="1449"/>
      <c r="DE50" s="1632"/>
      <c r="DF50" s="1449"/>
      <c r="DG50" s="1632"/>
      <c r="DH50" s="1449"/>
      <c r="DI50" s="1632"/>
      <c r="DJ50" s="1449"/>
      <c r="DK50" s="1632"/>
      <c r="DL50" s="1449"/>
      <c r="DM50" s="1632"/>
      <c r="DN50" s="1449"/>
      <c r="DO50" s="1632"/>
      <c r="DP50" s="1449"/>
      <c r="DQ50" s="1449"/>
      <c r="DR50" s="1450"/>
      <c r="DS50" s="1449"/>
      <c r="DT50" s="1450"/>
      <c r="DU50" s="1449"/>
      <c r="DV50" s="1450"/>
      <c r="DW50" s="1449"/>
      <c r="DX50" s="1450"/>
      <c r="DY50" s="1449"/>
      <c r="DZ50" s="1450"/>
      <c r="EA50" s="1449"/>
      <c r="EB50" s="1450"/>
      <c r="EC50" s="1449"/>
      <c r="ED50" s="1450"/>
      <c r="EE50" s="1254" t="s">
        <v>239</v>
      </c>
      <c r="EF50" s="1632"/>
      <c r="EG50" s="1449"/>
      <c r="EH50" s="1632"/>
      <c r="EI50" s="1449"/>
      <c r="EJ50" s="1632"/>
      <c r="EK50" s="1449"/>
      <c r="EL50" s="1632"/>
      <c r="EM50" s="1449"/>
      <c r="EN50" s="1632"/>
      <c r="EO50" s="1449"/>
      <c r="EP50" s="1632"/>
      <c r="EQ50" s="1449"/>
      <c r="ER50" s="1632"/>
      <c r="ES50" s="1449"/>
      <c r="ET50" s="1449"/>
    </row>
    <row r="51" spans="3:150">
      <c r="F51" s="1448"/>
      <c r="G51" s="1449">
        <v>30</v>
      </c>
      <c r="H51" s="1450"/>
      <c r="I51" s="1449">
        <v>30</v>
      </c>
      <c r="J51" s="1450"/>
      <c r="K51" s="1449">
        <v>30</v>
      </c>
      <c r="L51" s="1450"/>
      <c r="M51" s="1449">
        <v>30</v>
      </c>
      <c r="N51" s="1450"/>
      <c r="O51" s="1449">
        <v>30</v>
      </c>
      <c r="P51" s="1450"/>
      <c r="Q51" s="1449">
        <v>30</v>
      </c>
      <c r="R51" s="1451"/>
      <c r="S51" s="1449"/>
      <c r="T51" s="1632"/>
      <c r="U51" s="1449"/>
      <c r="V51" s="1632"/>
      <c r="W51" s="1449"/>
      <c r="X51" s="1632"/>
      <c r="Y51" s="1449"/>
      <c r="Z51" s="1632"/>
      <c r="AA51" s="1449"/>
      <c r="AB51" s="1632"/>
      <c r="AC51" s="1449"/>
      <c r="AD51" s="1632"/>
      <c r="AE51" s="1449"/>
      <c r="AF51" s="1632"/>
      <c r="AG51" s="1449"/>
      <c r="AH51" s="1449"/>
      <c r="AI51" s="1448"/>
      <c r="AJ51" s="1449">
        <v>30</v>
      </c>
      <c r="AK51" s="1450"/>
      <c r="AL51" s="1449">
        <v>30</v>
      </c>
      <c r="AM51" s="1450"/>
      <c r="AN51" s="1449">
        <v>30</v>
      </c>
      <c r="AO51" s="1450"/>
      <c r="AP51" s="1449">
        <v>30</v>
      </c>
      <c r="AQ51" s="1450"/>
      <c r="AR51" s="1449">
        <v>30</v>
      </c>
      <c r="AS51" s="1450"/>
      <c r="AT51" s="1449">
        <v>30</v>
      </c>
      <c r="AU51" s="1451"/>
      <c r="AV51" s="1449">
        <v>30</v>
      </c>
      <c r="AW51" s="1632"/>
      <c r="AX51" s="1449"/>
      <c r="AY51" s="1632"/>
      <c r="AZ51" s="1449"/>
      <c r="BA51" s="1632"/>
      <c r="BB51" s="1449"/>
      <c r="BC51" s="1632"/>
      <c r="BD51" s="1449"/>
      <c r="BE51" s="1632"/>
      <c r="BF51" s="1449"/>
      <c r="BG51" s="1632"/>
      <c r="BH51" s="1449"/>
      <c r="BI51" s="1632"/>
      <c r="BJ51" s="1449"/>
      <c r="BK51" s="1449"/>
      <c r="BL51" s="1450"/>
      <c r="BM51" s="1449">
        <v>30</v>
      </c>
      <c r="BN51" s="1450"/>
      <c r="BO51" s="1449">
        <v>30</v>
      </c>
      <c r="BP51" s="1450"/>
      <c r="BQ51" s="1449">
        <v>30</v>
      </c>
      <c r="BR51" s="1450"/>
      <c r="BS51" s="1449">
        <v>30</v>
      </c>
      <c r="BT51" s="1450"/>
      <c r="BU51" s="1449">
        <v>30</v>
      </c>
      <c r="BV51" s="1450"/>
      <c r="BW51" s="1449">
        <v>30</v>
      </c>
      <c r="BX51" s="1451"/>
      <c r="BY51" s="1449">
        <v>30</v>
      </c>
      <c r="BZ51" s="1632"/>
      <c r="CA51" s="1449"/>
      <c r="CB51" s="1632"/>
      <c r="CC51" s="1449"/>
      <c r="CD51" s="1632"/>
      <c r="CE51" s="1449"/>
      <c r="CF51" s="1632"/>
      <c r="CG51" s="1449"/>
      <c r="CH51" s="1632"/>
      <c r="CI51" s="1449"/>
      <c r="CJ51" s="1632"/>
      <c r="CK51" s="1449"/>
      <c r="CL51" s="1632"/>
      <c r="CM51" s="1449"/>
      <c r="CN51" s="1449"/>
      <c r="CO51" s="1448"/>
      <c r="CP51" s="1449">
        <v>30</v>
      </c>
      <c r="CQ51" s="1450"/>
      <c r="CR51" s="1449">
        <v>30</v>
      </c>
      <c r="CS51" s="1450"/>
      <c r="CT51" s="1449">
        <v>30</v>
      </c>
      <c r="CU51" s="1450"/>
      <c r="CV51" s="1449">
        <v>30</v>
      </c>
      <c r="CW51" s="1450"/>
      <c r="CX51" s="1449">
        <v>30</v>
      </c>
      <c r="CY51" s="1450"/>
      <c r="CZ51" s="1449">
        <v>30</v>
      </c>
      <c r="DA51" s="1451"/>
      <c r="DB51" s="1449">
        <v>30</v>
      </c>
      <c r="DC51" s="1632"/>
      <c r="DD51" s="1449"/>
      <c r="DE51" s="1632"/>
      <c r="DF51" s="1449"/>
      <c r="DG51" s="1632"/>
      <c r="DH51" s="1449"/>
      <c r="DI51" s="1632"/>
      <c r="DJ51" s="1449"/>
      <c r="DK51" s="1632"/>
      <c r="DL51" s="1449"/>
      <c r="DM51" s="1632"/>
      <c r="DN51" s="1449"/>
      <c r="DO51" s="1632"/>
      <c r="DP51" s="1449"/>
      <c r="DQ51" s="1449"/>
      <c r="DR51" s="1448"/>
      <c r="DS51" s="1449">
        <v>30</v>
      </c>
      <c r="DT51" s="1450"/>
      <c r="DU51" s="1449">
        <v>30</v>
      </c>
      <c r="DV51" s="1450"/>
      <c r="DW51" s="1449">
        <v>30</v>
      </c>
      <c r="DX51" s="1450"/>
      <c r="DY51" s="1449">
        <v>30</v>
      </c>
      <c r="DZ51" s="1450"/>
      <c r="EA51" s="1449">
        <v>30</v>
      </c>
      <c r="EB51" s="1450"/>
      <c r="EC51" s="1449">
        <v>30</v>
      </c>
      <c r="ED51" s="1451"/>
      <c r="EE51" s="1449">
        <v>30</v>
      </c>
      <c r="EF51" s="1632"/>
      <c r="EG51" s="1449"/>
      <c r="EH51" s="1632"/>
      <c r="EI51" s="1449"/>
      <c r="EJ51" s="1632"/>
      <c r="EK51" s="1449"/>
      <c r="EL51" s="1632"/>
      <c r="EM51" s="1449"/>
      <c r="EN51" s="1632"/>
      <c r="EO51" s="1449"/>
      <c r="EP51" s="1632"/>
      <c r="EQ51" s="1449"/>
      <c r="ER51" s="1632"/>
      <c r="ES51" s="1449"/>
      <c r="ET51" s="1449"/>
    </row>
    <row r="52" spans="3:150">
      <c r="F52" s="1448"/>
      <c r="G52" s="1449">
        <v>31</v>
      </c>
      <c r="H52" s="1450"/>
      <c r="I52" s="1449">
        <v>31</v>
      </c>
      <c r="J52" s="1450"/>
      <c r="K52" s="1449">
        <v>31</v>
      </c>
      <c r="L52" s="1450"/>
      <c r="M52" s="1449">
        <v>31</v>
      </c>
      <c r="N52" s="1450"/>
      <c r="O52" s="1449">
        <v>31</v>
      </c>
      <c r="P52" s="1450"/>
      <c r="Q52" s="1449">
        <v>31</v>
      </c>
      <c r="R52" s="1451"/>
      <c r="S52" s="1449"/>
      <c r="T52" s="1632"/>
      <c r="U52" s="1449"/>
      <c r="V52" s="1632"/>
      <c r="W52" s="1449"/>
      <c r="X52" s="1632"/>
      <c r="Y52" s="1449"/>
      <c r="Z52" s="1632"/>
      <c r="AA52" s="1449"/>
      <c r="AB52" s="1632"/>
      <c r="AC52" s="1449"/>
      <c r="AD52" s="1632"/>
      <c r="AE52" s="1449"/>
      <c r="AF52" s="1632"/>
      <c r="AG52" s="1449"/>
      <c r="AH52" s="1449"/>
      <c r="AI52" s="1448"/>
      <c r="AJ52" s="1449">
        <v>31</v>
      </c>
      <c r="AK52" s="1450"/>
      <c r="AL52" s="1449">
        <v>31</v>
      </c>
      <c r="AM52" s="1450"/>
      <c r="AN52" s="1449">
        <v>31</v>
      </c>
      <c r="AO52" s="1450"/>
      <c r="AP52" s="1449">
        <v>31</v>
      </c>
      <c r="AQ52" s="1450"/>
      <c r="AR52" s="1449">
        <v>31</v>
      </c>
      <c r="AS52" s="1450"/>
      <c r="AT52" s="1449">
        <v>31</v>
      </c>
      <c r="AU52" s="1451"/>
      <c r="AV52" s="1449">
        <v>31</v>
      </c>
      <c r="AW52" s="1632"/>
      <c r="AX52" s="1449"/>
      <c r="AY52" s="1632"/>
      <c r="AZ52" s="1449"/>
      <c r="BA52" s="1632"/>
      <c r="BB52" s="1449"/>
      <c r="BC52" s="1632"/>
      <c r="BD52" s="1449"/>
      <c r="BE52" s="1632"/>
      <c r="BF52" s="1449"/>
      <c r="BG52" s="1632"/>
      <c r="BH52" s="1449"/>
      <c r="BI52" s="1632"/>
      <c r="BJ52" s="1449"/>
      <c r="BK52" s="1449"/>
      <c r="BL52" s="1450"/>
      <c r="BM52" s="1449">
        <v>31</v>
      </c>
      <c r="BN52" s="1450"/>
      <c r="BO52" s="1449">
        <v>31</v>
      </c>
      <c r="BP52" s="1450"/>
      <c r="BQ52" s="1449">
        <v>31</v>
      </c>
      <c r="BR52" s="1450"/>
      <c r="BS52" s="1449">
        <v>31</v>
      </c>
      <c r="BT52" s="1450"/>
      <c r="BU52" s="1449">
        <v>31</v>
      </c>
      <c r="BV52" s="1450"/>
      <c r="BW52" s="1449">
        <v>31</v>
      </c>
      <c r="BX52" s="1451"/>
      <c r="BY52" s="1449">
        <v>31</v>
      </c>
      <c r="BZ52" s="1632"/>
      <c r="CA52" s="1449"/>
      <c r="CB52" s="1632"/>
      <c r="CC52" s="1449"/>
      <c r="CD52" s="1632"/>
      <c r="CE52" s="1449"/>
      <c r="CF52" s="1632"/>
      <c r="CG52" s="1449"/>
      <c r="CH52" s="1632"/>
      <c r="CI52" s="1449"/>
      <c r="CJ52" s="1632"/>
      <c r="CK52" s="1449"/>
      <c r="CL52" s="1632"/>
      <c r="CM52" s="1449"/>
      <c r="CN52" s="1449"/>
      <c r="CO52" s="1448"/>
      <c r="CP52" s="1449">
        <v>31</v>
      </c>
      <c r="CQ52" s="1450"/>
      <c r="CR52" s="1449">
        <v>31</v>
      </c>
      <c r="CS52" s="1450"/>
      <c r="CT52" s="1449">
        <v>31</v>
      </c>
      <c r="CU52" s="1450"/>
      <c r="CV52" s="1449">
        <v>31</v>
      </c>
      <c r="CW52" s="1450"/>
      <c r="CX52" s="1449">
        <v>31</v>
      </c>
      <c r="CY52" s="1450"/>
      <c r="CZ52" s="1449">
        <v>31</v>
      </c>
      <c r="DA52" s="1451"/>
      <c r="DB52" s="1449">
        <v>31</v>
      </c>
      <c r="DC52" s="1632"/>
      <c r="DD52" s="1449"/>
      <c r="DE52" s="1632"/>
      <c r="DF52" s="1449"/>
      <c r="DG52" s="1632"/>
      <c r="DH52" s="1449"/>
      <c r="DI52" s="1632"/>
      <c r="DJ52" s="1449"/>
      <c r="DK52" s="1632"/>
      <c r="DL52" s="1449"/>
      <c r="DM52" s="1632"/>
      <c r="DN52" s="1449"/>
      <c r="DO52" s="1632"/>
      <c r="DP52" s="1449"/>
      <c r="DQ52" s="1449"/>
      <c r="DR52" s="1448"/>
      <c r="DS52" s="1449">
        <v>31</v>
      </c>
      <c r="DT52" s="1450"/>
      <c r="DU52" s="1449">
        <v>31</v>
      </c>
      <c r="DV52" s="1450"/>
      <c r="DW52" s="1449">
        <v>31</v>
      </c>
      <c r="DX52" s="1450"/>
      <c r="DY52" s="1449">
        <v>31</v>
      </c>
      <c r="DZ52" s="1450"/>
      <c r="EA52" s="1449">
        <v>31</v>
      </c>
      <c r="EB52" s="1450"/>
      <c r="EC52" s="1449">
        <v>31</v>
      </c>
      <c r="ED52" s="1451"/>
      <c r="EE52" s="1449">
        <v>31</v>
      </c>
      <c r="EF52" s="1632"/>
      <c r="EG52" s="1449"/>
      <c r="EH52" s="1632"/>
      <c r="EI52" s="1449"/>
      <c r="EJ52" s="1632"/>
      <c r="EK52" s="1449"/>
      <c r="EL52" s="1632"/>
      <c r="EM52" s="1449"/>
      <c r="EN52" s="1632"/>
      <c r="EO52" s="1449"/>
      <c r="EP52" s="1632"/>
      <c r="EQ52" s="1449"/>
      <c r="ER52" s="1632"/>
      <c r="ES52" s="1449"/>
      <c r="ET52" s="1449"/>
    </row>
    <row r="53" spans="3:150">
      <c r="F53" s="1448"/>
      <c r="G53" s="1449">
        <v>34</v>
      </c>
      <c r="H53" s="1450"/>
      <c r="I53" s="1449">
        <v>34</v>
      </c>
      <c r="J53" s="1450"/>
      <c r="K53" s="1449">
        <v>34</v>
      </c>
      <c r="L53" s="1450"/>
      <c r="M53" s="1449">
        <v>34</v>
      </c>
      <c r="N53" s="1450"/>
      <c r="O53" s="1449">
        <v>34</v>
      </c>
      <c r="P53" s="1450"/>
      <c r="Q53" s="1449">
        <v>34</v>
      </c>
      <c r="R53" s="1451"/>
      <c r="S53" s="1449"/>
      <c r="T53" s="1632"/>
      <c r="U53" s="1449"/>
      <c r="V53" s="1632"/>
      <c r="W53" s="1449"/>
      <c r="X53" s="1632"/>
      <c r="Y53" s="1449"/>
      <c r="Z53" s="1632"/>
      <c r="AA53" s="1449"/>
      <c r="AB53" s="1632"/>
      <c r="AC53" s="1449"/>
      <c r="AD53" s="1632"/>
      <c r="AE53" s="1449"/>
      <c r="AF53" s="1632"/>
      <c r="AG53" s="1449"/>
      <c r="AH53" s="1449"/>
      <c r="AI53" s="1448"/>
      <c r="AJ53" s="1449">
        <v>34</v>
      </c>
      <c r="AK53" s="1450"/>
      <c r="AL53" s="1449">
        <v>34</v>
      </c>
      <c r="AM53" s="1450"/>
      <c r="AN53" s="1449">
        <v>34</v>
      </c>
      <c r="AO53" s="1450"/>
      <c r="AP53" s="1449">
        <v>34</v>
      </c>
      <c r="AQ53" s="1450"/>
      <c r="AR53" s="1449">
        <v>34</v>
      </c>
      <c r="AS53" s="1450"/>
      <c r="AT53" s="1449">
        <v>34</v>
      </c>
      <c r="AU53" s="1451"/>
      <c r="AV53" s="1449">
        <v>34</v>
      </c>
      <c r="AW53" s="1632"/>
      <c r="AX53" s="1449"/>
      <c r="AY53" s="1632"/>
      <c r="AZ53" s="1449"/>
      <c r="BA53" s="1632"/>
      <c r="BB53" s="1449"/>
      <c r="BC53" s="1632"/>
      <c r="BD53" s="1449"/>
      <c r="BE53" s="1632"/>
      <c r="BF53" s="1449"/>
      <c r="BG53" s="1632"/>
      <c r="BH53" s="1449"/>
      <c r="BI53" s="1632"/>
      <c r="BJ53" s="1449"/>
      <c r="BK53" s="1449"/>
      <c r="BL53" s="1450"/>
      <c r="BM53" s="1449">
        <v>34</v>
      </c>
      <c r="BN53" s="1450"/>
      <c r="BO53" s="1449">
        <v>34</v>
      </c>
      <c r="BP53" s="1450"/>
      <c r="BQ53" s="1449">
        <v>34</v>
      </c>
      <c r="BR53" s="1450"/>
      <c r="BS53" s="1449">
        <v>34</v>
      </c>
      <c r="BT53" s="1450"/>
      <c r="BU53" s="1449">
        <v>34</v>
      </c>
      <c r="BV53" s="1450"/>
      <c r="BW53" s="1449">
        <v>34</v>
      </c>
      <c r="BX53" s="1451"/>
      <c r="BY53" s="1449">
        <v>34</v>
      </c>
      <c r="BZ53" s="1632"/>
      <c r="CA53" s="1449"/>
      <c r="CB53" s="1632"/>
      <c r="CC53" s="1449"/>
      <c r="CD53" s="1632"/>
      <c r="CE53" s="1449"/>
      <c r="CF53" s="1632"/>
      <c r="CG53" s="1449"/>
      <c r="CH53" s="1632"/>
      <c r="CI53" s="1449"/>
      <c r="CJ53" s="1632"/>
      <c r="CK53" s="1449"/>
      <c r="CL53" s="1632"/>
      <c r="CM53" s="1449"/>
      <c r="CN53" s="1449"/>
      <c r="CO53" s="1448"/>
      <c r="CP53" s="1449">
        <v>34</v>
      </c>
      <c r="CQ53" s="1450"/>
      <c r="CR53" s="1449">
        <v>34</v>
      </c>
      <c r="CS53" s="1450"/>
      <c r="CT53" s="1449">
        <v>34</v>
      </c>
      <c r="CU53" s="1450"/>
      <c r="CV53" s="1449">
        <v>34</v>
      </c>
      <c r="CW53" s="1450"/>
      <c r="CX53" s="1449">
        <v>34</v>
      </c>
      <c r="CY53" s="1450"/>
      <c r="CZ53" s="1449">
        <v>34</v>
      </c>
      <c r="DA53" s="1451"/>
      <c r="DB53" s="1449">
        <v>34</v>
      </c>
      <c r="DC53" s="1632"/>
      <c r="DD53" s="1449"/>
      <c r="DE53" s="1632"/>
      <c r="DF53" s="1449"/>
      <c r="DG53" s="1632"/>
      <c r="DH53" s="1449"/>
      <c r="DI53" s="1632"/>
      <c r="DJ53" s="1449"/>
      <c r="DK53" s="1632"/>
      <c r="DL53" s="1449"/>
      <c r="DM53" s="1632"/>
      <c r="DN53" s="1449"/>
      <c r="DO53" s="1632"/>
      <c r="DP53" s="1449"/>
      <c r="DQ53" s="1449"/>
      <c r="DR53" s="1448"/>
      <c r="DS53" s="1449">
        <v>34</v>
      </c>
      <c r="DT53" s="1450"/>
      <c r="DU53" s="1449">
        <v>34</v>
      </c>
      <c r="DV53" s="1450"/>
      <c r="DW53" s="1449">
        <v>34</v>
      </c>
      <c r="DX53" s="1450"/>
      <c r="DY53" s="1449">
        <v>34</v>
      </c>
      <c r="DZ53" s="1450"/>
      <c r="EA53" s="1449">
        <v>34</v>
      </c>
      <c r="EB53" s="1450"/>
      <c r="EC53" s="1449">
        <v>34</v>
      </c>
      <c r="ED53" s="1451"/>
      <c r="EE53" s="1449">
        <v>34</v>
      </c>
      <c r="EF53" s="1632"/>
      <c r="EG53" s="1449"/>
      <c r="EH53" s="1632"/>
      <c r="EI53" s="1449"/>
      <c r="EJ53" s="1632"/>
      <c r="EK53" s="1449"/>
      <c r="EL53" s="1632"/>
      <c r="EM53" s="1449"/>
      <c r="EN53" s="1632"/>
      <c r="EO53" s="1449"/>
      <c r="EP53" s="1632"/>
      <c r="EQ53" s="1449"/>
      <c r="ER53" s="1632"/>
      <c r="ES53" s="1449"/>
      <c r="ET53" s="1449"/>
    </row>
    <row r="54" spans="3:150" ht="15.75" thickBot="1">
      <c r="C54" s="15"/>
      <c r="D54" s="15"/>
      <c r="E54" s="15"/>
      <c r="F54" s="1454"/>
      <c r="G54" s="1124" t="s">
        <v>239</v>
      </c>
      <c r="H54" s="1455"/>
      <c r="I54" s="1124" t="s">
        <v>239</v>
      </c>
      <c r="J54" s="1455"/>
      <c r="K54" s="1124" t="s">
        <v>239</v>
      </c>
      <c r="L54" s="1455"/>
      <c r="M54" s="1124" t="s">
        <v>239</v>
      </c>
      <c r="N54" s="1455"/>
      <c r="O54" s="1124" t="s">
        <v>239</v>
      </c>
      <c r="P54" s="1455"/>
      <c r="Q54" s="1124" t="s">
        <v>239</v>
      </c>
      <c r="R54" s="1456"/>
      <c r="S54" s="1124"/>
      <c r="T54" s="1633"/>
      <c r="U54" s="1124"/>
      <c r="V54" s="1633"/>
      <c r="W54" s="1124"/>
      <c r="X54" s="1633"/>
      <c r="Y54" s="1124"/>
      <c r="Z54" s="1633"/>
      <c r="AA54" s="1124"/>
      <c r="AB54" s="1633"/>
      <c r="AC54" s="1124"/>
      <c r="AD54" s="1633"/>
      <c r="AE54" s="1124"/>
      <c r="AF54" s="1633"/>
      <c r="AG54" s="1124"/>
      <c r="AH54" s="1124"/>
      <c r="AI54" s="1454"/>
      <c r="AJ54" s="1124" t="s">
        <v>239</v>
      </c>
      <c r="AK54" s="1455"/>
      <c r="AL54" s="1124" t="s">
        <v>239</v>
      </c>
      <c r="AM54" s="1455"/>
      <c r="AN54" s="1124" t="s">
        <v>239</v>
      </c>
      <c r="AO54" s="1455"/>
      <c r="AP54" s="1124" t="s">
        <v>239</v>
      </c>
      <c r="AQ54" s="1455"/>
      <c r="AR54" s="1124" t="s">
        <v>239</v>
      </c>
      <c r="AS54" s="1455"/>
      <c r="AT54" s="1124" t="s">
        <v>239</v>
      </c>
      <c r="AU54" s="1456"/>
      <c r="AV54" s="1124" t="s">
        <v>239</v>
      </c>
      <c r="AW54" s="1633"/>
      <c r="AX54" s="1124"/>
      <c r="AY54" s="1633"/>
      <c r="AZ54" s="1124"/>
      <c r="BA54" s="1633"/>
      <c r="BB54" s="1124"/>
      <c r="BC54" s="1633"/>
      <c r="BD54" s="1124"/>
      <c r="BE54" s="1633"/>
      <c r="BF54" s="1124"/>
      <c r="BG54" s="1633"/>
      <c r="BH54" s="1124"/>
      <c r="BI54" s="1633"/>
      <c r="BJ54" s="1124"/>
      <c r="BK54" s="1124"/>
      <c r="BL54" s="1455"/>
      <c r="BM54" s="1124" t="s">
        <v>239</v>
      </c>
      <c r="BN54" s="1455"/>
      <c r="BO54" s="1124" t="s">
        <v>239</v>
      </c>
      <c r="BP54" s="1455"/>
      <c r="BQ54" s="1124" t="s">
        <v>239</v>
      </c>
      <c r="BR54" s="1455"/>
      <c r="BS54" s="1124" t="s">
        <v>239</v>
      </c>
      <c r="BT54" s="1455"/>
      <c r="BU54" s="1124" t="s">
        <v>239</v>
      </c>
      <c r="BV54" s="1455"/>
      <c r="BW54" s="1124" t="s">
        <v>239</v>
      </c>
      <c r="BX54" s="1456"/>
      <c r="BY54" s="1124" t="s">
        <v>239</v>
      </c>
      <c r="BZ54" s="1633"/>
      <c r="CA54" s="1124"/>
      <c r="CB54" s="1633"/>
      <c r="CC54" s="1124"/>
      <c r="CD54" s="1633"/>
      <c r="CE54" s="1124"/>
      <c r="CF54" s="1633"/>
      <c r="CG54" s="1124"/>
      <c r="CH54" s="1633"/>
      <c r="CI54" s="1124"/>
      <c r="CJ54" s="1633"/>
      <c r="CK54" s="1124"/>
      <c r="CL54" s="1633"/>
      <c r="CM54" s="1124"/>
      <c r="CN54" s="1124"/>
      <c r="CO54" s="1454"/>
      <c r="CP54" s="1124" t="s">
        <v>239</v>
      </c>
      <c r="CQ54" s="1455"/>
      <c r="CR54" s="1124" t="s">
        <v>239</v>
      </c>
      <c r="CS54" s="1455"/>
      <c r="CT54" s="1124" t="s">
        <v>239</v>
      </c>
      <c r="CU54" s="1455"/>
      <c r="CV54" s="1124" t="s">
        <v>239</v>
      </c>
      <c r="CW54" s="1455"/>
      <c r="CX54" s="1124" t="s">
        <v>239</v>
      </c>
      <c r="CY54" s="1455"/>
      <c r="CZ54" s="1124" t="s">
        <v>239</v>
      </c>
      <c r="DA54" s="1456"/>
      <c r="DB54" s="1124" t="s">
        <v>239</v>
      </c>
      <c r="DC54" s="1633"/>
      <c r="DD54" s="1124"/>
      <c r="DE54" s="1633"/>
      <c r="DF54" s="1124"/>
      <c r="DG54" s="1633"/>
      <c r="DH54" s="1124"/>
      <c r="DI54" s="1633"/>
      <c r="DJ54" s="1124"/>
      <c r="DK54" s="1633"/>
      <c r="DL54" s="1124"/>
      <c r="DM54" s="1633"/>
      <c r="DN54" s="1124"/>
      <c r="DO54" s="1633"/>
      <c r="DP54" s="1124"/>
      <c r="DQ54" s="1124"/>
      <c r="DR54" s="1454"/>
      <c r="DS54" s="1124" t="s">
        <v>239</v>
      </c>
      <c r="DT54" s="1455"/>
      <c r="DU54" s="1124" t="s">
        <v>239</v>
      </c>
      <c r="DV54" s="1455"/>
      <c r="DW54" s="1124" t="s">
        <v>239</v>
      </c>
      <c r="DX54" s="1455"/>
      <c r="DY54" s="1124" t="s">
        <v>239</v>
      </c>
      <c r="DZ54" s="1455"/>
      <c r="EA54" s="1124" t="s">
        <v>239</v>
      </c>
      <c r="EB54" s="1455"/>
      <c r="EC54" s="1124" t="s">
        <v>239</v>
      </c>
      <c r="ED54" s="1456"/>
      <c r="EE54" s="1124" t="s">
        <v>239</v>
      </c>
      <c r="EF54" s="1633"/>
      <c r="EG54" s="1124"/>
      <c r="EH54" s="1633"/>
      <c r="EI54" s="1124"/>
      <c r="EJ54" s="1633"/>
      <c r="EK54" s="1124"/>
      <c r="EL54" s="1633"/>
      <c r="EM54" s="1124"/>
      <c r="EN54" s="1633"/>
      <c r="EO54" s="1124"/>
      <c r="EP54" s="1633"/>
      <c r="EQ54" s="1124"/>
      <c r="ER54" s="1633"/>
      <c r="ES54" s="1124"/>
      <c r="ET54" s="1124"/>
    </row>
    <row r="55" spans="3:150">
      <c r="G55" s="1457" t="s">
        <v>16</v>
      </c>
      <c r="I55" s="1457" t="s">
        <v>16</v>
      </c>
      <c r="K55" s="1457" t="s">
        <v>16</v>
      </c>
      <c r="M55" s="1457" t="s">
        <v>16</v>
      </c>
      <c r="O55" s="1457" t="s">
        <v>16</v>
      </c>
      <c r="Q55" s="1457" t="s">
        <v>16</v>
      </c>
      <c r="S55" s="1457"/>
      <c r="U55" s="1457"/>
      <c r="W55" s="1457"/>
      <c r="Y55" s="1457"/>
      <c r="AA55" s="1457"/>
      <c r="AC55" s="1457"/>
      <c r="AE55" s="1457"/>
      <c r="AG55" s="1457"/>
      <c r="AH55" s="1457"/>
      <c r="AJ55" s="1457" t="s">
        <v>16</v>
      </c>
      <c r="AL55" s="1457" t="s">
        <v>16</v>
      </c>
      <c r="AN55" s="1457" t="s">
        <v>16</v>
      </c>
      <c r="AP55" s="1457" t="s">
        <v>16</v>
      </c>
      <c r="AR55" s="1457" t="s">
        <v>16</v>
      </c>
      <c r="AT55" s="1457" t="s">
        <v>16</v>
      </c>
      <c r="AV55" s="1457" t="s">
        <v>16</v>
      </c>
      <c r="AX55" s="1457"/>
      <c r="AZ55" s="1457"/>
      <c r="BB55" s="1457"/>
      <c r="BD55" s="1457"/>
      <c r="BF55" s="1457"/>
      <c r="BH55" s="1457"/>
      <c r="BJ55" s="1457"/>
      <c r="BK55" s="1457"/>
      <c r="BM55" s="1457" t="s">
        <v>16</v>
      </c>
      <c r="BO55" s="1457" t="s">
        <v>16</v>
      </c>
      <c r="BQ55" s="1457" t="s">
        <v>16</v>
      </c>
      <c r="BS55" s="1457" t="s">
        <v>16</v>
      </c>
      <c r="BU55" s="1457" t="s">
        <v>16</v>
      </c>
      <c r="BW55" s="1457" t="s">
        <v>16</v>
      </c>
      <c r="BY55" s="1457" t="s">
        <v>16</v>
      </c>
      <c r="CA55" s="1457"/>
      <c r="CC55" s="1457"/>
      <c r="CE55" s="1457"/>
      <c r="CG55" s="1457"/>
      <c r="CI55" s="1457"/>
      <c r="CK55" s="1457"/>
      <c r="CM55" s="1457"/>
      <c r="CN55" s="1457"/>
      <c r="CP55" s="1457" t="s">
        <v>16</v>
      </c>
      <c r="CR55" s="1457" t="s">
        <v>16</v>
      </c>
      <c r="CT55" s="1457" t="s">
        <v>16</v>
      </c>
      <c r="CV55" s="1457" t="s">
        <v>16</v>
      </c>
      <c r="CX55" s="1457" t="s">
        <v>16</v>
      </c>
      <c r="CZ55" s="1457" t="s">
        <v>16</v>
      </c>
      <c r="DB55" s="1457" t="s">
        <v>16</v>
      </c>
      <c r="DD55" s="1457"/>
      <c r="DF55" s="1457"/>
      <c r="DH55" s="1457"/>
      <c r="DJ55" s="1457"/>
      <c r="DL55" s="1457"/>
      <c r="DN55" s="1457"/>
      <c r="DP55" s="1457"/>
      <c r="DQ55" s="1457"/>
      <c r="DS55" s="1457" t="s">
        <v>16</v>
      </c>
      <c r="DU55" s="1457" t="s">
        <v>16</v>
      </c>
      <c r="DW55" s="1457" t="s">
        <v>16</v>
      </c>
      <c r="DY55" s="1457" t="s">
        <v>16</v>
      </c>
      <c r="EA55" s="1457" t="s">
        <v>16</v>
      </c>
      <c r="EC55" s="1457" t="s">
        <v>16</v>
      </c>
      <c r="EE55" s="1457" t="s">
        <v>16</v>
      </c>
      <c r="EG55" s="1457"/>
      <c r="EI55" s="1457"/>
      <c r="EK55" s="1457"/>
      <c r="EM55" s="1457"/>
      <c r="EO55" s="1457"/>
      <c r="EQ55" s="1457"/>
      <c r="ES55" s="1457"/>
      <c r="ET55" s="1457"/>
    </row>
  </sheetData>
  <mergeCells count="6">
    <mergeCell ref="F3:R3"/>
    <mergeCell ref="ER3:ET3"/>
    <mergeCell ref="AI3:AV3"/>
    <mergeCell ref="BL3:BY3"/>
    <mergeCell ref="CO3:DB3"/>
    <mergeCell ref="DR3:EE3"/>
  </mergeCells>
  <pageMargins left="0.7" right="0.7" top="0.75" bottom="0.75" header="0.3" footer="0.3"/>
  <pageSetup paperSize="9" scale="64" orientation="portrait" r:id="rId1"/>
  <colBreaks count="2" manualBreakCount="2">
    <brk id="34" max="54" man="1"/>
    <brk id="92" max="54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AF42"/>
  <sheetViews>
    <sheetView view="pageBreakPreview" zoomScale="85" zoomScaleNormal="85" zoomScaleSheetLayoutView="85" workbookViewId="0">
      <pane ySplit="6" topLeftCell="A19" activePane="bottomLeft" state="frozen"/>
      <selection activeCell="D1" sqref="D1"/>
      <selection pane="bottomLeft" activeCell="E26" sqref="E26"/>
    </sheetView>
  </sheetViews>
  <sheetFormatPr defaultRowHeight="15"/>
  <cols>
    <col min="1" max="1" width="3.140625" customWidth="1"/>
    <col min="2" max="2" width="2.140625" customWidth="1"/>
    <col min="3" max="3" width="10.42578125" customWidth="1"/>
    <col min="4" max="4" width="4.28515625" customWidth="1"/>
    <col min="5" max="5" width="10.42578125" customWidth="1"/>
    <col min="6" max="6" width="5.85546875" customWidth="1"/>
    <col min="7" max="7" width="10.42578125" style="1293" customWidth="1"/>
    <col min="8" max="8" width="4.28515625" style="1293" customWidth="1"/>
    <col min="9" max="9" width="10.42578125" customWidth="1"/>
    <col min="10" max="10" width="5.85546875" customWidth="1"/>
    <col min="11" max="11" width="10.42578125" customWidth="1"/>
    <col min="12" max="12" width="4.42578125" customWidth="1"/>
    <col min="13" max="13" width="10.7109375" customWidth="1"/>
    <col min="14" max="14" width="5.7109375" customWidth="1"/>
    <col min="15" max="15" width="10.42578125" customWidth="1"/>
    <col min="16" max="16" width="4.28515625" customWidth="1"/>
    <col min="17" max="17" width="10.7109375" style="1293" customWidth="1"/>
    <col min="18" max="18" width="5.7109375" style="1293" customWidth="1"/>
    <col min="19" max="19" width="10.7109375" customWidth="1"/>
    <col min="20" max="20" width="4.140625" customWidth="1"/>
    <col min="21" max="21" width="10.42578125" customWidth="1"/>
    <col min="22" max="22" width="4.28515625" customWidth="1"/>
    <col min="23" max="23" width="10.7109375" customWidth="1"/>
    <col min="24" max="24" width="5.7109375" customWidth="1"/>
    <col min="25" max="25" width="10.42578125" customWidth="1"/>
    <col min="26" max="26" width="5.7109375" customWidth="1"/>
    <col min="27" max="27" width="10.42578125" customWidth="1"/>
    <col min="28" max="28" width="4.5703125" style="1462" customWidth="1"/>
    <col min="29" max="29" width="10.42578125" customWidth="1"/>
    <col min="30" max="30" width="5" style="1462" customWidth="1"/>
    <col min="31" max="31" width="10.42578125" customWidth="1"/>
    <col min="32" max="32" width="3.42578125" customWidth="1"/>
  </cols>
  <sheetData>
    <row r="1" spans="1:32">
      <c r="A1" s="568" t="s">
        <v>0</v>
      </c>
      <c r="B1" s="1266"/>
      <c r="C1" s="1266"/>
      <c r="D1" s="1266"/>
      <c r="E1" s="1266"/>
      <c r="F1" s="1266"/>
      <c r="G1" s="1266"/>
      <c r="H1" s="1266"/>
      <c r="I1" s="1266"/>
      <c r="J1" s="1266"/>
      <c r="K1" s="1266"/>
      <c r="L1" s="1266"/>
      <c r="M1" s="1266"/>
      <c r="N1" s="1266"/>
      <c r="O1" s="1266"/>
      <c r="P1" s="1266"/>
      <c r="Q1" s="1266"/>
      <c r="R1" s="135"/>
      <c r="S1" s="1266"/>
      <c r="T1" s="135"/>
      <c r="U1" s="1266" t="s">
        <v>72</v>
      </c>
      <c r="V1" s="1266"/>
      <c r="W1" s="1266"/>
      <c r="X1" s="135"/>
      <c r="Y1" s="1266"/>
      <c r="Z1" s="135"/>
      <c r="AA1" s="1266"/>
      <c r="AB1" s="1460"/>
      <c r="AC1" s="1266"/>
      <c r="AD1" s="1460"/>
      <c r="AE1" s="1266"/>
      <c r="AF1" s="120"/>
    </row>
    <row r="2" spans="1:32">
      <c r="A2" s="1267" t="s">
        <v>3</v>
      </c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15"/>
      <c r="S2" s="704"/>
      <c r="T2" s="15"/>
      <c r="U2" s="704" t="s">
        <v>4</v>
      </c>
      <c r="V2" s="704"/>
      <c r="W2" s="704"/>
      <c r="X2" s="15"/>
      <c r="Y2" s="704"/>
      <c r="Z2" s="15"/>
      <c r="AA2" s="704"/>
      <c r="AB2" s="1461"/>
      <c r="AC2" s="704"/>
      <c r="AD2" s="1461"/>
      <c r="AE2" s="704"/>
      <c r="AF2" s="903"/>
    </row>
    <row r="3" spans="1:32">
      <c r="A3" s="1267"/>
      <c r="B3" s="704"/>
      <c r="C3" s="704"/>
      <c r="D3" s="704"/>
      <c r="E3" s="704"/>
      <c r="F3" s="704"/>
      <c r="G3" s="704"/>
      <c r="H3" s="704"/>
      <c r="I3" s="704"/>
      <c r="J3" s="704"/>
      <c r="K3" s="704"/>
      <c r="L3" s="704"/>
      <c r="M3" s="704"/>
      <c r="N3" s="704"/>
      <c r="O3" s="704"/>
      <c r="P3" s="704"/>
      <c r="Q3" s="704"/>
      <c r="R3" s="15"/>
      <c r="S3" s="704"/>
      <c r="T3" s="15"/>
      <c r="U3" s="704" t="s">
        <v>5</v>
      </c>
      <c r="V3" s="704"/>
      <c r="W3" s="704"/>
      <c r="X3" s="15"/>
      <c r="Y3" s="704"/>
      <c r="Z3" s="15"/>
      <c r="AA3" s="704"/>
      <c r="AB3" s="1461"/>
      <c r="AC3" s="704"/>
      <c r="AD3" s="1461"/>
      <c r="AE3" s="704"/>
      <c r="AF3" s="903"/>
    </row>
    <row r="4" spans="1:32">
      <c r="A4" s="1267" t="s">
        <v>38</v>
      </c>
      <c r="B4" s="704"/>
      <c r="C4" s="704"/>
      <c r="D4" s="704"/>
      <c r="E4" s="704"/>
      <c r="F4" s="704"/>
      <c r="G4" s="704"/>
      <c r="H4" s="704"/>
      <c r="I4" s="704"/>
      <c r="J4" s="704"/>
      <c r="K4" s="704"/>
      <c r="L4" s="704"/>
      <c r="M4" s="15"/>
      <c r="N4" s="704"/>
      <c r="O4" s="704"/>
      <c r="P4" s="704"/>
      <c r="Q4" s="704"/>
      <c r="R4" s="15"/>
      <c r="S4" s="704"/>
      <c r="T4" s="15"/>
      <c r="U4" s="704" t="s">
        <v>321</v>
      </c>
      <c r="V4" s="704"/>
      <c r="W4" s="704"/>
      <c r="X4" s="704"/>
      <c r="Y4" s="704"/>
      <c r="Z4" s="15"/>
      <c r="AA4" s="704"/>
      <c r="AB4" s="1461"/>
      <c r="AC4" s="704"/>
      <c r="AD4" s="1461"/>
      <c r="AE4" s="704"/>
      <c r="AF4" s="903"/>
    </row>
    <row r="5" spans="1:32" ht="23.25" customHeight="1" thickBot="1">
      <c r="A5" s="1295"/>
      <c r="B5" s="1463"/>
      <c r="C5" s="15"/>
      <c r="D5" s="1296"/>
      <c r="E5" s="1296"/>
      <c r="F5" s="1296"/>
      <c r="G5" s="1296"/>
      <c r="H5" s="1296"/>
      <c r="J5" s="263" t="s">
        <v>343</v>
      </c>
      <c r="K5" s="263"/>
      <c r="L5" s="1296"/>
      <c r="M5" s="1296"/>
      <c r="N5" s="1296"/>
      <c r="O5" s="1296"/>
      <c r="P5" s="1296"/>
      <c r="Q5" s="1297"/>
      <c r="R5" s="1297"/>
      <c r="S5" s="1297"/>
      <c r="T5" s="1297"/>
      <c r="U5" s="1297"/>
      <c r="V5" s="1297"/>
      <c r="W5" s="1297"/>
      <c r="X5" s="1297"/>
      <c r="Y5" s="704"/>
      <c r="Z5" s="15"/>
      <c r="AA5" s="1296"/>
      <c r="AB5" s="1461"/>
      <c r="AC5" s="704"/>
      <c r="AD5" s="1461"/>
      <c r="AE5" s="704"/>
      <c r="AF5" s="903"/>
    </row>
    <row r="6" spans="1:32" ht="16.5" thickBot="1">
      <c r="A6" s="1494"/>
      <c r="B6" s="1299"/>
      <c r="C6" s="1352" t="s">
        <v>34</v>
      </c>
      <c r="D6" s="1525" t="s">
        <v>74</v>
      </c>
      <c r="E6" s="1352" t="s">
        <v>30</v>
      </c>
      <c r="F6" s="1525" t="s">
        <v>74</v>
      </c>
      <c r="G6" s="1352" t="s">
        <v>142</v>
      </c>
      <c r="H6" s="1525" t="s">
        <v>74</v>
      </c>
      <c r="I6" s="1352" t="s">
        <v>33</v>
      </c>
      <c r="J6" s="1525" t="s">
        <v>74</v>
      </c>
      <c r="K6" s="1352" t="s">
        <v>35</v>
      </c>
      <c r="L6" s="1525" t="s">
        <v>74</v>
      </c>
      <c r="M6" s="1352" t="s">
        <v>27</v>
      </c>
      <c r="N6" s="1525" t="s">
        <v>74</v>
      </c>
      <c r="O6" s="1352" t="s">
        <v>26</v>
      </c>
      <c r="P6" s="1525" t="s">
        <v>74</v>
      </c>
      <c r="Q6" s="891" t="s">
        <v>229</v>
      </c>
      <c r="R6" s="1496" t="s">
        <v>74</v>
      </c>
      <c r="S6" s="1514" t="s">
        <v>32</v>
      </c>
      <c r="T6" s="1496" t="s">
        <v>74</v>
      </c>
      <c r="U6" s="1514" t="s">
        <v>31</v>
      </c>
      <c r="V6" s="1496" t="s">
        <v>74</v>
      </c>
      <c r="W6" s="1514" t="s">
        <v>28</v>
      </c>
      <c r="X6" s="1496" t="s">
        <v>74</v>
      </c>
      <c r="Y6" s="1514" t="s">
        <v>29</v>
      </c>
      <c r="Z6" s="1496" t="s">
        <v>74</v>
      </c>
      <c r="AA6" s="1514" t="s">
        <v>287</v>
      </c>
      <c r="AB6" s="1531" t="s">
        <v>74</v>
      </c>
      <c r="AC6" s="1514">
        <v>10</v>
      </c>
      <c r="AD6" s="1531" t="s">
        <v>74</v>
      </c>
      <c r="AE6" s="1514">
        <v>11</v>
      </c>
      <c r="AF6" s="1496" t="s">
        <v>74</v>
      </c>
    </row>
    <row r="7" spans="1:32" ht="15.75" customHeight="1">
      <c r="A7" s="1761" t="s">
        <v>206</v>
      </c>
      <c r="B7" s="879">
        <v>1</v>
      </c>
      <c r="C7" s="1504" t="s">
        <v>110</v>
      </c>
      <c r="D7" s="1526" t="s">
        <v>251</v>
      </c>
      <c r="E7" s="1504" t="s">
        <v>198</v>
      </c>
      <c r="F7" s="1526" t="s">
        <v>256</v>
      </c>
      <c r="G7" s="1509" t="s">
        <v>216</v>
      </c>
      <c r="H7" s="1526" t="s">
        <v>240</v>
      </c>
      <c r="I7" s="1509" t="s">
        <v>104</v>
      </c>
      <c r="J7" s="1526" t="s">
        <v>246</v>
      </c>
      <c r="K7" s="1536" t="s">
        <v>86</v>
      </c>
      <c r="L7" s="1526" t="s">
        <v>236</v>
      </c>
      <c r="M7" s="1509" t="s">
        <v>78</v>
      </c>
      <c r="N7" s="1526" t="s">
        <v>250</v>
      </c>
      <c r="O7" s="1504" t="s">
        <v>214</v>
      </c>
      <c r="P7" s="1526" t="s">
        <v>235</v>
      </c>
      <c r="Q7" s="1569" t="s">
        <v>214</v>
      </c>
      <c r="R7" s="1497" t="s">
        <v>243</v>
      </c>
      <c r="S7" s="1515" t="s">
        <v>203</v>
      </c>
      <c r="T7" s="1497" t="s">
        <v>242</v>
      </c>
      <c r="U7" s="1515" t="s">
        <v>218</v>
      </c>
      <c r="V7" s="1497" t="s">
        <v>252</v>
      </c>
      <c r="W7" s="1554" t="s">
        <v>203</v>
      </c>
      <c r="X7" s="1497" t="s">
        <v>244</v>
      </c>
      <c r="Y7" s="1521" t="s">
        <v>214</v>
      </c>
      <c r="Z7" s="1497" t="s">
        <v>235</v>
      </c>
      <c r="AA7" s="1515" t="s">
        <v>78</v>
      </c>
      <c r="AB7" s="1497" t="s">
        <v>237</v>
      </c>
      <c r="AC7" s="1515" t="s">
        <v>86</v>
      </c>
      <c r="AD7" s="1497" t="s">
        <v>248</v>
      </c>
      <c r="AE7" s="1515" t="s">
        <v>215</v>
      </c>
      <c r="AF7" s="1497" t="s">
        <v>244</v>
      </c>
    </row>
    <row r="8" spans="1:32" ht="15.75" customHeight="1">
      <c r="A8" s="1762"/>
      <c r="B8" s="307">
        <v>2</v>
      </c>
      <c r="C8" s="1505" t="s">
        <v>198</v>
      </c>
      <c r="D8" s="1527" t="s">
        <v>256</v>
      </c>
      <c r="E8" s="1505" t="s">
        <v>216</v>
      </c>
      <c r="F8" s="1527" t="s">
        <v>240</v>
      </c>
      <c r="G8" s="1507" t="s">
        <v>253</v>
      </c>
      <c r="H8" s="1527" t="s">
        <v>16</v>
      </c>
      <c r="I8" s="1507" t="s">
        <v>334</v>
      </c>
      <c r="J8" s="1527" t="s">
        <v>339</v>
      </c>
      <c r="K8" s="1505" t="s">
        <v>214</v>
      </c>
      <c r="L8" s="1527" t="s">
        <v>245</v>
      </c>
      <c r="M8" s="1505" t="s">
        <v>86</v>
      </c>
      <c r="N8" s="1527" t="s">
        <v>236</v>
      </c>
      <c r="O8" s="1505" t="s">
        <v>202</v>
      </c>
      <c r="P8" s="1527" t="s">
        <v>235</v>
      </c>
      <c r="Q8" s="1570" t="s">
        <v>110</v>
      </c>
      <c r="R8" s="1498" t="s">
        <v>251</v>
      </c>
      <c r="S8" s="1516" t="s">
        <v>218</v>
      </c>
      <c r="T8" s="1498" t="s">
        <v>237</v>
      </c>
      <c r="U8" s="1516" t="s">
        <v>114</v>
      </c>
      <c r="V8" s="1498" t="s">
        <v>238</v>
      </c>
      <c r="W8" s="1519" t="s">
        <v>323</v>
      </c>
      <c r="X8" s="1498" t="s">
        <v>250</v>
      </c>
      <c r="Y8" s="1517" t="s">
        <v>216</v>
      </c>
      <c r="Z8" s="1498" t="s">
        <v>243</v>
      </c>
      <c r="AA8" s="1516" t="s">
        <v>79</v>
      </c>
      <c r="AB8" s="1498" t="s">
        <v>244</v>
      </c>
      <c r="AC8" s="1539" t="s">
        <v>86</v>
      </c>
      <c r="AD8" s="1498" t="s">
        <v>248</v>
      </c>
      <c r="AE8" s="1516" t="s">
        <v>104</v>
      </c>
      <c r="AF8" s="1498" t="s">
        <v>246</v>
      </c>
    </row>
    <row r="9" spans="1:32" ht="15.75" customHeight="1">
      <c r="A9" s="1762"/>
      <c r="B9" s="307">
        <v>3</v>
      </c>
      <c r="C9" s="1505" t="s">
        <v>216</v>
      </c>
      <c r="D9" s="1527" t="s">
        <v>240</v>
      </c>
      <c r="E9" s="1505" t="s">
        <v>224</v>
      </c>
      <c r="F9" s="1527" t="s">
        <v>248</v>
      </c>
      <c r="G9" s="1507" t="s">
        <v>253</v>
      </c>
      <c r="H9" s="1527" t="s">
        <v>16</v>
      </c>
      <c r="I9" s="1507" t="s">
        <v>82</v>
      </c>
      <c r="J9" s="1527" t="s">
        <v>251</v>
      </c>
      <c r="K9" s="1505" t="s">
        <v>215</v>
      </c>
      <c r="L9" s="1527" t="s">
        <v>255</v>
      </c>
      <c r="M9" s="1510" t="s">
        <v>203</v>
      </c>
      <c r="N9" s="1527" t="s">
        <v>246</v>
      </c>
      <c r="O9" s="1505" t="s">
        <v>213</v>
      </c>
      <c r="P9" s="1527" t="s">
        <v>243</v>
      </c>
      <c r="Q9" s="1570" t="s">
        <v>202</v>
      </c>
      <c r="R9" s="1498" t="s">
        <v>250</v>
      </c>
      <c r="S9" s="1516" t="s">
        <v>114</v>
      </c>
      <c r="T9" s="1498" t="s">
        <v>238</v>
      </c>
      <c r="U9" s="1519" t="s">
        <v>86</v>
      </c>
      <c r="V9" s="1498" t="s">
        <v>236</v>
      </c>
      <c r="W9" s="1516" t="s">
        <v>79</v>
      </c>
      <c r="X9" s="1498" t="s">
        <v>244</v>
      </c>
      <c r="Y9" s="1516" t="s">
        <v>203</v>
      </c>
      <c r="Z9" s="1498" t="s">
        <v>242</v>
      </c>
      <c r="AA9" s="1516" t="s">
        <v>323</v>
      </c>
      <c r="AB9" s="1498" t="s">
        <v>245</v>
      </c>
      <c r="AC9" s="1516" t="s">
        <v>247</v>
      </c>
      <c r="AD9" s="1498" t="s">
        <v>258</v>
      </c>
      <c r="AE9" s="1516" t="s">
        <v>214</v>
      </c>
      <c r="AF9" s="1498" t="s">
        <v>235</v>
      </c>
    </row>
    <row r="10" spans="1:32" ht="15.75" customHeight="1">
      <c r="A10" s="1762"/>
      <c r="B10" s="307">
        <v>4</v>
      </c>
      <c r="C10" s="1505" t="s">
        <v>214</v>
      </c>
      <c r="D10" s="1527" t="s">
        <v>235</v>
      </c>
      <c r="E10" s="1505" t="s">
        <v>253</v>
      </c>
      <c r="F10" s="1527" t="s">
        <v>16</v>
      </c>
      <c r="G10" s="1505" t="s">
        <v>224</v>
      </c>
      <c r="H10" s="1527" t="s">
        <v>248</v>
      </c>
      <c r="I10" s="1505" t="s">
        <v>214</v>
      </c>
      <c r="J10" s="1527" t="s">
        <v>250</v>
      </c>
      <c r="K10" s="1510" t="s">
        <v>215</v>
      </c>
      <c r="L10" s="1527" t="s">
        <v>255</v>
      </c>
      <c r="M10" s="1505" t="s">
        <v>217</v>
      </c>
      <c r="N10" s="1527" t="s">
        <v>238</v>
      </c>
      <c r="O10" s="1510" t="s">
        <v>218</v>
      </c>
      <c r="P10" s="1527" t="s">
        <v>252</v>
      </c>
      <c r="Q10" s="1570" t="s">
        <v>203</v>
      </c>
      <c r="R10" s="1498" t="s">
        <v>244</v>
      </c>
      <c r="S10" s="1516" t="s">
        <v>86</v>
      </c>
      <c r="T10" s="1498" t="s">
        <v>236</v>
      </c>
      <c r="U10" s="1516" t="s">
        <v>213</v>
      </c>
      <c r="V10" s="1498" t="s">
        <v>245</v>
      </c>
      <c r="W10" s="1516" t="s">
        <v>216</v>
      </c>
      <c r="X10" s="1498" t="s">
        <v>243</v>
      </c>
      <c r="Y10" s="1516" t="s">
        <v>79</v>
      </c>
      <c r="Z10" s="1498" t="s">
        <v>242</v>
      </c>
      <c r="AA10" s="1516" t="s">
        <v>218</v>
      </c>
      <c r="AB10" s="1498" t="s">
        <v>251</v>
      </c>
      <c r="AC10" s="1516" t="s">
        <v>257</v>
      </c>
      <c r="AD10" s="1498" t="s">
        <v>330</v>
      </c>
      <c r="AE10" s="1516" t="s">
        <v>106</v>
      </c>
      <c r="AF10" s="1498" t="s">
        <v>240</v>
      </c>
    </row>
    <row r="11" spans="1:32" ht="15.75" customHeight="1">
      <c r="A11" s="1762"/>
      <c r="B11" s="307">
        <v>5</v>
      </c>
      <c r="C11" s="1505" t="s">
        <v>201</v>
      </c>
      <c r="D11" s="1527" t="s">
        <v>248</v>
      </c>
      <c r="E11" s="1505" t="s">
        <v>253</v>
      </c>
      <c r="F11" s="1527" t="s">
        <v>16</v>
      </c>
      <c r="G11" s="1510" t="s">
        <v>214</v>
      </c>
      <c r="H11" s="1527" t="s">
        <v>245</v>
      </c>
      <c r="I11" s="1510" t="s">
        <v>336</v>
      </c>
      <c r="J11" s="1527" t="s">
        <v>356</v>
      </c>
      <c r="K11" s="1507" t="s">
        <v>104</v>
      </c>
      <c r="L11" s="1527" t="s">
        <v>242</v>
      </c>
      <c r="M11" s="1505" t="s">
        <v>79</v>
      </c>
      <c r="N11" s="1527" t="s">
        <v>246</v>
      </c>
      <c r="O11" s="1505" t="s">
        <v>217</v>
      </c>
      <c r="P11" s="1527" t="s">
        <v>238</v>
      </c>
      <c r="Q11" s="1570" t="s">
        <v>218</v>
      </c>
      <c r="R11" s="1498" t="s">
        <v>251</v>
      </c>
      <c r="S11" s="1516" t="s">
        <v>202</v>
      </c>
      <c r="T11" s="1498" t="s">
        <v>235</v>
      </c>
      <c r="U11" s="1517" t="s">
        <v>79</v>
      </c>
      <c r="V11" s="1498" t="s">
        <v>244</v>
      </c>
      <c r="W11" s="1519" t="s">
        <v>357</v>
      </c>
      <c r="X11" s="1498" t="s">
        <v>342</v>
      </c>
      <c r="Y11" s="1516" t="s">
        <v>78</v>
      </c>
      <c r="Z11" s="1498" t="s">
        <v>250</v>
      </c>
      <c r="AA11" s="1516" t="s">
        <v>216</v>
      </c>
      <c r="AB11" s="1498" t="s">
        <v>243</v>
      </c>
      <c r="AC11" s="1517" t="s">
        <v>253</v>
      </c>
      <c r="AD11" s="1498" t="s">
        <v>16</v>
      </c>
      <c r="AE11" s="1516" t="s">
        <v>198</v>
      </c>
      <c r="AF11" s="1498" t="s">
        <v>256</v>
      </c>
    </row>
    <row r="12" spans="1:32" ht="15.75" customHeight="1">
      <c r="A12" s="1762"/>
      <c r="B12" s="307">
        <v>6</v>
      </c>
      <c r="C12" s="1505" t="s">
        <v>322</v>
      </c>
      <c r="D12" s="1527" t="s">
        <v>235</v>
      </c>
      <c r="E12" s="1507" t="s">
        <v>214</v>
      </c>
      <c r="F12" s="1527" t="s">
        <v>252</v>
      </c>
      <c r="G12" s="1505" t="s">
        <v>198</v>
      </c>
      <c r="H12" s="1527" t="s">
        <v>256</v>
      </c>
      <c r="I12" s="1505" t="s">
        <v>216</v>
      </c>
      <c r="J12" s="1527" t="s">
        <v>248</v>
      </c>
      <c r="K12" s="1507" t="s">
        <v>218</v>
      </c>
      <c r="L12" s="1527" t="s">
        <v>251</v>
      </c>
      <c r="M12" s="1541" t="s">
        <v>335</v>
      </c>
      <c r="N12" s="1527" t="s">
        <v>246</v>
      </c>
      <c r="O12" s="1505" t="s">
        <v>79</v>
      </c>
      <c r="P12" s="1527" t="s">
        <v>244</v>
      </c>
      <c r="Q12" s="1571" t="s">
        <v>217</v>
      </c>
      <c r="R12" s="1498" t="s">
        <v>238</v>
      </c>
      <c r="S12" s="1517" t="s">
        <v>79</v>
      </c>
      <c r="T12" s="1498" t="s">
        <v>242</v>
      </c>
      <c r="U12" s="1516" t="s">
        <v>214</v>
      </c>
      <c r="V12" s="1498" t="s">
        <v>243</v>
      </c>
      <c r="W12" s="1516" t="s">
        <v>328</v>
      </c>
      <c r="X12" s="1498" t="s">
        <v>358</v>
      </c>
      <c r="Y12" s="1516" t="s">
        <v>213</v>
      </c>
      <c r="Z12" s="1498" t="s">
        <v>250</v>
      </c>
      <c r="AA12" s="1517" t="s">
        <v>86</v>
      </c>
      <c r="AB12" s="1498" t="s">
        <v>236</v>
      </c>
      <c r="AC12" s="1517" t="s">
        <v>202</v>
      </c>
      <c r="AD12" s="1498" t="s">
        <v>245</v>
      </c>
      <c r="AE12" s="1517" t="s">
        <v>253</v>
      </c>
      <c r="AF12" s="1498" t="s">
        <v>16</v>
      </c>
    </row>
    <row r="13" spans="1:32" s="1293" customFormat="1" ht="15.75" customHeight="1" thickBot="1">
      <c r="A13" s="1762"/>
      <c r="B13" s="880"/>
      <c r="C13" s="1506" t="s">
        <v>335</v>
      </c>
      <c r="D13" s="1528" t="s">
        <v>238</v>
      </c>
      <c r="E13" s="1508" t="s">
        <v>335</v>
      </c>
      <c r="F13" s="1528" t="s">
        <v>244</v>
      </c>
      <c r="G13" s="1506" t="s">
        <v>335</v>
      </c>
      <c r="H13" s="1528" t="s">
        <v>251</v>
      </c>
      <c r="I13" s="1506" t="s">
        <v>335</v>
      </c>
      <c r="J13" s="1528" t="s">
        <v>236</v>
      </c>
      <c r="K13" s="1508" t="s">
        <v>335</v>
      </c>
      <c r="L13" s="1528" t="s">
        <v>242</v>
      </c>
      <c r="M13" s="1541"/>
      <c r="N13" s="1528"/>
      <c r="O13" s="1541" t="s">
        <v>335</v>
      </c>
      <c r="P13" s="1528" t="s">
        <v>254</v>
      </c>
      <c r="Q13" s="1572" t="s">
        <v>335</v>
      </c>
      <c r="R13" s="1499" t="s">
        <v>240</v>
      </c>
      <c r="S13" s="1518" t="s">
        <v>335</v>
      </c>
      <c r="T13" s="1499" t="s">
        <v>235</v>
      </c>
      <c r="U13" s="1518" t="s">
        <v>335</v>
      </c>
      <c r="V13" s="1499" t="s">
        <v>256</v>
      </c>
      <c r="W13" s="1518" t="s">
        <v>335</v>
      </c>
      <c r="X13" s="1499" t="s">
        <v>243</v>
      </c>
      <c r="Y13" s="1518" t="s">
        <v>335</v>
      </c>
      <c r="Z13" s="1499" t="s">
        <v>250</v>
      </c>
      <c r="AA13" s="1518" t="s">
        <v>335</v>
      </c>
      <c r="AB13" s="1499" t="s">
        <v>245</v>
      </c>
      <c r="AC13" s="1518" t="s">
        <v>335</v>
      </c>
      <c r="AD13" s="1499" t="s">
        <v>246</v>
      </c>
      <c r="AE13" s="1518" t="s">
        <v>335</v>
      </c>
      <c r="AF13" s="1499" t="s">
        <v>248</v>
      </c>
    </row>
    <row r="14" spans="1:32" s="917" customFormat="1" ht="17.25" customHeight="1">
      <c r="A14" s="1761" t="s">
        <v>207</v>
      </c>
      <c r="B14" s="879">
        <v>1</v>
      </c>
      <c r="C14" s="1504" t="s">
        <v>78</v>
      </c>
      <c r="D14" s="1526" t="s">
        <v>250</v>
      </c>
      <c r="E14" s="1536" t="s">
        <v>104</v>
      </c>
      <c r="F14" s="1526" t="s">
        <v>242</v>
      </c>
      <c r="G14" s="1504" t="s">
        <v>218</v>
      </c>
      <c r="H14" s="1526" t="s">
        <v>251</v>
      </c>
      <c r="I14" s="1536" t="s">
        <v>214</v>
      </c>
      <c r="J14" s="1526" t="s">
        <v>236</v>
      </c>
      <c r="K14" s="1504" t="s">
        <v>323</v>
      </c>
      <c r="L14" s="1526" t="s">
        <v>245</v>
      </c>
      <c r="M14" s="1509" t="s">
        <v>214</v>
      </c>
      <c r="N14" s="1526" t="s">
        <v>235</v>
      </c>
      <c r="O14" s="1509" t="s">
        <v>86</v>
      </c>
      <c r="P14" s="1562">
        <v>34</v>
      </c>
      <c r="Q14" s="1573" t="s">
        <v>199</v>
      </c>
      <c r="R14" s="1497" t="s">
        <v>255</v>
      </c>
      <c r="S14" s="1521" t="s">
        <v>201</v>
      </c>
      <c r="T14" s="1497" t="s">
        <v>248</v>
      </c>
      <c r="U14" s="1515" t="s">
        <v>217</v>
      </c>
      <c r="V14" s="1545">
        <v>23</v>
      </c>
      <c r="W14" s="1515" t="s">
        <v>247</v>
      </c>
      <c r="X14" s="1549" t="s">
        <v>258</v>
      </c>
      <c r="Y14" s="1515" t="s">
        <v>106</v>
      </c>
      <c r="Z14" s="1545">
        <v>17</v>
      </c>
      <c r="AA14" s="1521" t="s">
        <v>80</v>
      </c>
      <c r="AB14" s="1532" t="s">
        <v>244</v>
      </c>
      <c r="AC14" s="1521" t="s">
        <v>104</v>
      </c>
      <c r="AD14" s="1532" t="s">
        <v>246</v>
      </c>
      <c r="AE14" s="1515" t="s">
        <v>80</v>
      </c>
      <c r="AF14" s="1497" t="s">
        <v>243</v>
      </c>
    </row>
    <row r="15" spans="1:32" s="917" customFormat="1" ht="15.75">
      <c r="A15" s="1762"/>
      <c r="B15" s="307">
        <v>2</v>
      </c>
      <c r="C15" s="1505" t="s">
        <v>82</v>
      </c>
      <c r="D15" s="1527" t="s">
        <v>251</v>
      </c>
      <c r="E15" s="1505" t="s">
        <v>86</v>
      </c>
      <c r="F15" s="1527" t="s">
        <v>236</v>
      </c>
      <c r="G15" s="1507" t="s">
        <v>204</v>
      </c>
      <c r="H15" s="1527" t="s">
        <v>250</v>
      </c>
      <c r="I15" s="1505" t="s">
        <v>202</v>
      </c>
      <c r="J15" s="1527" t="s">
        <v>248</v>
      </c>
      <c r="K15" s="1507" t="s">
        <v>214</v>
      </c>
      <c r="L15" s="1527" t="s">
        <v>245</v>
      </c>
      <c r="M15" s="1505" t="s">
        <v>218</v>
      </c>
      <c r="N15" s="1527" t="s">
        <v>237</v>
      </c>
      <c r="O15" s="1505" t="s">
        <v>253</v>
      </c>
      <c r="P15" s="1563" t="s">
        <v>16</v>
      </c>
      <c r="Q15" s="1570" t="s">
        <v>199</v>
      </c>
      <c r="R15" s="1498" t="s">
        <v>255</v>
      </c>
      <c r="S15" s="1516" t="s">
        <v>217</v>
      </c>
      <c r="T15" s="1498" t="s">
        <v>238</v>
      </c>
      <c r="U15" s="1519" t="s">
        <v>253</v>
      </c>
      <c r="V15" s="1557" t="s">
        <v>16</v>
      </c>
      <c r="W15" s="1516" t="s">
        <v>106</v>
      </c>
      <c r="X15" s="1550" t="s">
        <v>240</v>
      </c>
      <c r="Y15" s="1516" t="s">
        <v>79</v>
      </c>
      <c r="Z15" s="1546">
        <v>21</v>
      </c>
      <c r="AA15" s="1516" t="s">
        <v>198</v>
      </c>
      <c r="AB15" s="1533" t="s">
        <v>256</v>
      </c>
      <c r="AC15" s="1519" t="s">
        <v>104</v>
      </c>
      <c r="AD15" s="1533" t="s">
        <v>246</v>
      </c>
      <c r="AE15" s="1519" t="s">
        <v>202</v>
      </c>
      <c r="AF15" s="1498" t="s">
        <v>235</v>
      </c>
    </row>
    <row r="16" spans="1:32" s="917" customFormat="1" ht="15.75" customHeight="1">
      <c r="A16" s="1762"/>
      <c r="B16" s="307">
        <v>3</v>
      </c>
      <c r="C16" s="1505" t="s">
        <v>218</v>
      </c>
      <c r="D16" s="1527" t="s">
        <v>237</v>
      </c>
      <c r="E16" s="1510" t="s">
        <v>204</v>
      </c>
      <c r="F16" s="1527" t="s">
        <v>250</v>
      </c>
      <c r="G16" s="1505" t="s">
        <v>104</v>
      </c>
      <c r="H16" s="1527" t="s">
        <v>242</v>
      </c>
      <c r="I16" s="1505" t="s">
        <v>110</v>
      </c>
      <c r="J16" s="1527" t="s">
        <v>251</v>
      </c>
      <c r="K16" s="1505" t="s">
        <v>224</v>
      </c>
      <c r="L16" s="1527" t="s">
        <v>248</v>
      </c>
      <c r="M16" s="1505" t="s">
        <v>216</v>
      </c>
      <c r="N16" s="1527" t="s">
        <v>235</v>
      </c>
      <c r="O16" s="1505" t="s">
        <v>253</v>
      </c>
      <c r="P16" s="1563" t="s">
        <v>16</v>
      </c>
      <c r="Q16" s="1570" t="s">
        <v>86</v>
      </c>
      <c r="R16" s="1498" t="s">
        <v>236</v>
      </c>
      <c r="S16" s="1516" t="s">
        <v>164</v>
      </c>
      <c r="T16" s="1498" t="s">
        <v>255</v>
      </c>
      <c r="U16" s="1516" t="s">
        <v>253</v>
      </c>
      <c r="V16" s="1557" t="s">
        <v>16</v>
      </c>
      <c r="W16" s="1516" t="s">
        <v>79</v>
      </c>
      <c r="X16" s="1550" t="s">
        <v>238</v>
      </c>
      <c r="Y16" s="1516" t="s">
        <v>80</v>
      </c>
      <c r="Z16" s="1546">
        <v>25</v>
      </c>
      <c r="AA16" s="1516" t="s">
        <v>106</v>
      </c>
      <c r="AB16" s="1533" t="s">
        <v>240</v>
      </c>
      <c r="AC16" s="1519" t="s">
        <v>214</v>
      </c>
      <c r="AD16" s="1533" t="s">
        <v>245</v>
      </c>
      <c r="AE16" s="1516" t="s">
        <v>104</v>
      </c>
      <c r="AF16" s="1498" t="s">
        <v>246</v>
      </c>
    </row>
    <row r="17" spans="1:32" s="917" customFormat="1" ht="15.75" customHeight="1">
      <c r="A17" s="1762"/>
      <c r="B17" s="307">
        <v>4</v>
      </c>
      <c r="C17" s="1505" t="s">
        <v>104</v>
      </c>
      <c r="D17" s="1527" t="s">
        <v>246</v>
      </c>
      <c r="E17" s="1510" t="s">
        <v>110</v>
      </c>
      <c r="F17" s="1527" t="s">
        <v>251</v>
      </c>
      <c r="G17" s="1505" t="s">
        <v>86</v>
      </c>
      <c r="H17" s="1527" t="s">
        <v>236</v>
      </c>
      <c r="I17" s="1505" t="s">
        <v>224</v>
      </c>
      <c r="J17" s="1527" t="s">
        <v>248</v>
      </c>
      <c r="K17" s="1505" t="s">
        <v>204</v>
      </c>
      <c r="L17" s="1527" t="s">
        <v>250</v>
      </c>
      <c r="M17" s="1505" t="s">
        <v>217</v>
      </c>
      <c r="N17" s="1527" t="s">
        <v>238</v>
      </c>
      <c r="O17" s="1505" t="s">
        <v>216</v>
      </c>
      <c r="P17" s="1563">
        <v>4</v>
      </c>
      <c r="Q17" s="1571" t="s">
        <v>216</v>
      </c>
      <c r="R17" s="1498" t="s">
        <v>240</v>
      </c>
      <c r="S17" s="1517" t="s">
        <v>79</v>
      </c>
      <c r="T17" s="1498" t="s">
        <v>242</v>
      </c>
      <c r="U17" s="1516" t="s">
        <v>80</v>
      </c>
      <c r="V17" s="1557">
        <v>25</v>
      </c>
      <c r="W17" s="1519" t="s">
        <v>337</v>
      </c>
      <c r="X17" s="1550" t="s">
        <v>258</v>
      </c>
      <c r="Y17" s="1516" t="s">
        <v>202</v>
      </c>
      <c r="Z17" s="1547" t="s">
        <v>245</v>
      </c>
      <c r="AA17" s="1516" t="s">
        <v>253</v>
      </c>
      <c r="AB17" s="1533" t="s">
        <v>16</v>
      </c>
      <c r="AC17" s="1516" t="s">
        <v>216</v>
      </c>
      <c r="AD17" s="1533" t="s">
        <v>243</v>
      </c>
      <c r="AE17" s="1517" t="s">
        <v>84</v>
      </c>
      <c r="AF17" s="1498" t="s">
        <v>235</v>
      </c>
    </row>
    <row r="18" spans="1:32" s="917" customFormat="1" ht="15.75">
      <c r="A18" s="1762"/>
      <c r="B18" s="307">
        <v>5</v>
      </c>
      <c r="C18" s="1505" t="s">
        <v>204</v>
      </c>
      <c r="D18" s="1527" t="s">
        <v>250</v>
      </c>
      <c r="E18" s="1510" t="s">
        <v>214</v>
      </c>
      <c r="F18" s="1527" t="s">
        <v>251</v>
      </c>
      <c r="G18" s="1505" t="s">
        <v>322</v>
      </c>
      <c r="H18" s="1527" t="s">
        <v>245</v>
      </c>
      <c r="I18" s="1505" t="s">
        <v>104</v>
      </c>
      <c r="J18" s="1527" t="s">
        <v>246</v>
      </c>
      <c r="K18" s="1505" t="s">
        <v>104</v>
      </c>
      <c r="L18" s="1527" t="s">
        <v>242</v>
      </c>
      <c r="M18" s="1505" t="s">
        <v>202</v>
      </c>
      <c r="N18" s="1527" t="s">
        <v>235</v>
      </c>
      <c r="O18" s="1505" t="s">
        <v>110</v>
      </c>
      <c r="P18" s="1527" t="s">
        <v>254</v>
      </c>
      <c r="Q18" s="1570" t="s">
        <v>214</v>
      </c>
      <c r="R18" s="1498" t="s">
        <v>238</v>
      </c>
      <c r="S18" s="1516" t="s">
        <v>80</v>
      </c>
      <c r="T18" s="1498" t="s">
        <v>244</v>
      </c>
      <c r="U18" s="1517" t="s">
        <v>224</v>
      </c>
      <c r="V18" s="1557">
        <v>22</v>
      </c>
      <c r="W18" s="1517" t="s">
        <v>333</v>
      </c>
      <c r="X18" s="1498" t="s">
        <v>236</v>
      </c>
      <c r="Y18" s="1516" t="s">
        <v>198</v>
      </c>
      <c r="Z18" s="1547" t="s">
        <v>256</v>
      </c>
      <c r="AA18" s="1516" t="s">
        <v>253</v>
      </c>
      <c r="AB18" s="1533" t="s">
        <v>16</v>
      </c>
      <c r="AC18" s="1516" t="s">
        <v>106</v>
      </c>
      <c r="AD18" s="1533" t="s">
        <v>240</v>
      </c>
      <c r="AE18" s="1519" t="s">
        <v>216</v>
      </c>
      <c r="AF18" s="1500" t="s">
        <v>243</v>
      </c>
    </row>
    <row r="19" spans="1:32" s="917" customFormat="1" ht="15.75">
      <c r="A19" s="1762"/>
      <c r="B19" s="307">
        <v>6</v>
      </c>
      <c r="C19" s="1507"/>
      <c r="D19" s="1527"/>
      <c r="E19" s="1505" t="s">
        <v>218</v>
      </c>
      <c r="F19" s="1527" t="s">
        <v>235</v>
      </c>
      <c r="G19" s="1505" t="s">
        <v>202</v>
      </c>
      <c r="H19" s="1527" t="s">
        <v>251</v>
      </c>
      <c r="I19" s="1505" t="s">
        <v>199</v>
      </c>
      <c r="J19" s="1527" t="s">
        <v>255</v>
      </c>
      <c r="K19" s="1505" t="s">
        <v>86</v>
      </c>
      <c r="L19" s="1527" t="s">
        <v>236</v>
      </c>
      <c r="M19" s="1505" t="s">
        <v>203</v>
      </c>
      <c r="N19" s="1527" t="s">
        <v>246</v>
      </c>
      <c r="O19" s="1505" t="s">
        <v>217</v>
      </c>
      <c r="P19" s="1527" t="s">
        <v>238</v>
      </c>
      <c r="Q19" s="1570" t="s">
        <v>204</v>
      </c>
      <c r="R19" s="1498" t="s">
        <v>250</v>
      </c>
      <c r="S19" s="1516" t="s">
        <v>218</v>
      </c>
      <c r="T19" s="1498" t="s">
        <v>237</v>
      </c>
      <c r="U19" s="1516" t="s">
        <v>202</v>
      </c>
      <c r="V19" s="1557">
        <v>22</v>
      </c>
      <c r="W19" s="1516" t="s">
        <v>80</v>
      </c>
      <c r="X19" s="1550" t="s">
        <v>244</v>
      </c>
      <c r="Y19" s="1519" t="s">
        <v>333</v>
      </c>
      <c r="Z19" s="1546">
        <v>21</v>
      </c>
      <c r="AA19" s="1516" t="s">
        <v>203</v>
      </c>
      <c r="AB19" s="1533" t="s">
        <v>240</v>
      </c>
      <c r="AC19" s="1519" t="s">
        <v>84</v>
      </c>
      <c r="AD19" s="1533" t="s">
        <v>245</v>
      </c>
      <c r="AE19" s="1519" t="s">
        <v>253</v>
      </c>
      <c r="AF19" s="1498" t="s">
        <v>16</v>
      </c>
    </row>
    <row r="20" spans="1:32" s="917" customFormat="1" ht="16.5" thickBot="1">
      <c r="A20" s="1762"/>
      <c r="B20" s="880"/>
      <c r="C20" s="1508"/>
      <c r="D20" s="1528"/>
      <c r="E20" s="1506"/>
      <c r="F20" s="1528"/>
      <c r="G20" s="1506"/>
      <c r="H20" s="1528"/>
      <c r="I20" s="1506" t="s">
        <v>199</v>
      </c>
      <c r="J20" s="1528" t="s">
        <v>255</v>
      </c>
      <c r="K20" s="1506"/>
      <c r="L20" s="1528"/>
      <c r="M20" s="1506" t="s">
        <v>204</v>
      </c>
      <c r="N20" s="1528" t="s">
        <v>250</v>
      </c>
      <c r="O20" s="1506" t="s">
        <v>214</v>
      </c>
      <c r="P20" s="1528" t="s">
        <v>235</v>
      </c>
      <c r="Q20" s="1574" t="s">
        <v>217</v>
      </c>
      <c r="R20" s="1499" t="s">
        <v>238</v>
      </c>
      <c r="S20" s="1522"/>
      <c r="T20" s="1499"/>
      <c r="U20" s="1522" t="s">
        <v>214</v>
      </c>
      <c r="V20" s="1558">
        <v>21</v>
      </c>
      <c r="W20" s="1522"/>
      <c r="X20" s="1551"/>
      <c r="Y20" s="1520" t="s">
        <v>218</v>
      </c>
      <c r="Z20" s="1548">
        <v>17</v>
      </c>
      <c r="AA20" s="1522"/>
      <c r="AB20" s="1534"/>
      <c r="AC20" s="1520" t="s">
        <v>201</v>
      </c>
      <c r="AD20" s="1534" t="s">
        <v>248</v>
      </c>
      <c r="AE20" s="1520" t="s">
        <v>253</v>
      </c>
      <c r="AF20" s="1499" t="s">
        <v>16</v>
      </c>
    </row>
    <row r="21" spans="1:32" ht="16.5" customHeight="1">
      <c r="A21" s="1763" t="s">
        <v>208</v>
      </c>
      <c r="B21" s="879">
        <v>1</v>
      </c>
      <c r="C21" s="1509" t="s">
        <v>104</v>
      </c>
      <c r="D21" s="1526" t="s">
        <v>246</v>
      </c>
      <c r="E21" s="1536" t="s">
        <v>104</v>
      </c>
      <c r="F21" s="1526" t="s">
        <v>242</v>
      </c>
      <c r="G21" s="1536" t="s">
        <v>217</v>
      </c>
      <c r="H21" s="1526" t="s">
        <v>238</v>
      </c>
      <c r="I21" s="1536" t="s">
        <v>86</v>
      </c>
      <c r="J21" s="1526" t="s">
        <v>236</v>
      </c>
      <c r="K21" s="1509" t="s">
        <v>218</v>
      </c>
      <c r="L21" s="1526" t="s">
        <v>235</v>
      </c>
      <c r="M21" s="1509" t="s">
        <v>82</v>
      </c>
      <c r="N21" s="1526" t="s">
        <v>251</v>
      </c>
      <c r="O21" s="1536" t="s">
        <v>214</v>
      </c>
      <c r="P21" s="1564" t="s">
        <v>235</v>
      </c>
      <c r="Q21" s="1569" t="s">
        <v>78</v>
      </c>
      <c r="R21" s="1497" t="s">
        <v>245</v>
      </c>
      <c r="S21" s="1515" t="s">
        <v>106</v>
      </c>
      <c r="T21" s="1497" t="s">
        <v>240</v>
      </c>
      <c r="U21" s="1515" t="s">
        <v>203</v>
      </c>
      <c r="V21" s="1497" t="s">
        <v>250</v>
      </c>
      <c r="W21" s="1554" t="s">
        <v>114</v>
      </c>
      <c r="X21" s="1497" t="s">
        <v>248</v>
      </c>
      <c r="Y21" s="1515" t="s">
        <v>110</v>
      </c>
      <c r="Z21" s="1497" t="s">
        <v>252</v>
      </c>
      <c r="AA21" s="1515" t="s">
        <v>80</v>
      </c>
      <c r="AB21" s="1497" t="s">
        <v>244</v>
      </c>
      <c r="AC21" s="1515" t="s">
        <v>257</v>
      </c>
      <c r="AD21" s="1497" t="s">
        <v>330</v>
      </c>
      <c r="AE21" s="1521" t="s">
        <v>327</v>
      </c>
      <c r="AF21" s="1497" t="s">
        <v>243</v>
      </c>
    </row>
    <row r="22" spans="1:32" ht="15.75" customHeight="1">
      <c r="A22" s="1764"/>
      <c r="B22" s="307">
        <v>2</v>
      </c>
      <c r="C22" s="1507" t="s">
        <v>112</v>
      </c>
      <c r="D22" s="1527" t="s">
        <v>238</v>
      </c>
      <c r="E22" s="1505" t="s">
        <v>202</v>
      </c>
      <c r="F22" s="1527" t="s">
        <v>246</v>
      </c>
      <c r="G22" s="1505" t="s">
        <v>214</v>
      </c>
      <c r="H22" s="1527" t="s">
        <v>245</v>
      </c>
      <c r="I22" s="1505" t="s">
        <v>202</v>
      </c>
      <c r="J22" s="1527" t="s">
        <v>248</v>
      </c>
      <c r="K22" s="1505" t="s">
        <v>78</v>
      </c>
      <c r="L22" s="1527" t="s">
        <v>250</v>
      </c>
      <c r="M22" s="1505" t="s">
        <v>86</v>
      </c>
      <c r="N22" s="1527" t="s">
        <v>236</v>
      </c>
      <c r="O22" s="1507" t="s">
        <v>215</v>
      </c>
      <c r="P22" s="1565" t="s">
        <v>255</v>
      </c>
      <c r="Q22" s="1575" t="s">
        <v>218</v>
      </c>
      <c r="R22" s="1498" t="s">
        <v>251</v>
      </c>
      <c r="S22" s="1519" t="s">
        <v>202</v>
      </c>
      <c r="T22" s="1498" t="s">
        <v>235</v>
      </c>
      <c r="U22" s="1519" t="s">
        <v>218</v>
      </c>
      <c r="V22" s="1498" t="s">
        <v>252</v>
      </c>
      <c r="W22" s="1517" t="s">
        <v>253</v>
      </c>
      <c r="X22" s="1498" t="s">
        <v>16</v>
      </c>
      <c r="Y22" s="1516" t="s">
        <v>80</v>
      </c>
      <c r="Z22" s="1498" t="s">
        <v>244</v>
      </c>
      <c r="AA22" s="1519" t="s">
        <v>79</v>
      </c>
      <c r="AB22" s="1498" t="s">
        <v>242</v>
      </c>
      <c r="AC22" s="1516" t="s">
        <v>247</v>
      </c>
      <c r="AD22" s="1498" t="s">
        <v>258</v>
      </c>
      <c r="AE22" s="1516" t="s">
        <v>106</v>
      </c>
      <c r="AF22" s="1498" t="s">
        <v>240</v>
      </c>
    </row>
    <row r="23" spans="1:32" ht="15.75" customHeight="1">
      <c r="A23" s="1764"/>
      <c r="B23" s="307">
        <v>3</v>
      </c>
      <c r="C23" s="1510" t="s">
        <v>214</v>
      </c>
      <c r="D23" s="1527" t="s">
        <v>235</v>
      </c>
      <c r="E23" s="1505" t="s">
        <v>217</v>
      </c>
      <c r="F23" s="1527" t="s">
        <v>238</v>
      </c>
      <c r="G23" s="1505" t="s">
        <v>78</v>
      </c>
      <c r="H23" s="1527" t="s">
        <v>243</v>
      </c>
      <c r="I23" s="1505" t="s">
        <v>214</v>
      </c>
      <c r="J23" s="1527" t="s">
        <v>248</v>
      </c>
      <c r="K23" s="1507" t="s">
        <v>104</v>
      </c>
      <c r="L23" s="1527" t="s">
        <v>242</v>
      </c>
      <c r="M23" s="1505" t="s">
        <v>198</v>
      </c>
      <c r="N23" s="1527" t="s">
        <v>256</v>
      </c>
      <c r="O23" s="1507" t="s">
        <v>215</v>
      </c>
      <c r="P23" s="1565" t="s">
        <v>255</v>
      </c>
      <c r="Q23" s="1570" t="s">
        <v>80</v>
      </c>
      <c r="R23" s="1498" t="s">
        <v>244</v>
      </c>
      <c r="S23" s="1516" t="s">
        <v>78</v>
      </c>
      <c r="T23" s="1498" t="s">
        <v>237</v>
      </c>
      <c r="U23" s="1519" t="s">
        <v>106</v>
      </c>
      <c r="V23" s="1498" t="s">
        <v>240</v>
      </c>
      <c r="W23" s="1516" t="s">
        <v>253</v>
      </c>
      <c r="X23" s="1498" t="s">
        <v>16</v>
      </c>
      <c r="Y23" s="1516" t="s">
        <v>213</v>
      </c>
      <c r="Z23" s="1498" t="s">
        <v>250</v>
      </c>
      <c r="AA23" s="1516" t="s">
        <v>333</v>
      </c>
      <c r="AB23" s="1498" t="s">
        <v>236</v>
      </c>
      <c r="AC23" s="1516" t="s">
        <v>202</v>
      </c>
      <c r="AD23" s="1498" t="s">
        <v>245</v>
      </c>
      <c r="AE23" s="1517" t="s">
        <v>104</v>
      </c>
      <c r="AF23" s="1498" t="s">
        <v>246</v>
      </c>
    </row>
    <row r="24" spans="1:32" ht="15.75" customHeight="1">
      <c r="A24" s="1764"/>
      <c r="B24" s="307">
        <v>4</v>
      </c>
      <c r="C24" s="1505" t="s">
        <v>323</v>
      </c>
      <c r="D24" s="1527" t="s">
        <v>235</v>
      </c>
      <c r="E24" s="1507" t="s">
        <v>78</v>
      </c>
      <c r="F24" s="1527" t="s">
        <v>243</v>
      </c>
      <c r="G24" s="1507" t="s">
        <v>199</v>
      </c>
      <c r="H24" s="1543" t="s">
        <v>255</v>
      </c>
      <c r="I24" s="1507" t="s">
        <v>104</v>
      </c>
      <c r="J24" s="1543" t="s">
        <v>246</v>
      </c>
      <c r="K24" s="1507" t="s">
        <v>110</v>
      </c>
      <c r="L24" s="1527" t="s">
        <v>251</v>
      </c>
      <c r="M24" s="1505" t="s">
        <v>218</v>
      </c>
      <c r="N24" s="1527" t="s">
        <v>237</v>
      </c>
      <c r="O24" s="1507" t="s">
        <v>203</v>
      </c>
      <c r="P24" s="1566" t="s">
        <v>240</v>
      </c>
      <c r="Q24" s="1571" t="s">
        <v>253</v>
      </c>
      <c r="R24" s="1498" t="s">
        <v>16</v>
      </c>
      <c r="S24" s="1517" t="s">
        <v>79</v>
      </c>
      <c r="T24" s="1498" t="s">
        <v>242</v>
      </c>
      <c r="U24" s="1517" t="s">
        <v>198</v>
      </c>
      <c r="V24" s="1498" t="s">
        <v>256</v>
      </c>
      <c r="W24" s="1516" t="s">
        <v>214</v>
      </c>
      <c r="X24" s="1498" t="s">
        <v>250</v>
      </c>
      <c r="Y24" s="1519" t="s">
        <v>329</v>
      </c>
      <c r="Z24" s="1498" t="s">
        <v>236</v>
      </c>
      <c r="AA24" s="1517" t="s">
        <v>322</v>
      </c>
      <c r="AB24" s="1498" t="s">
        <v>245</v>
      </c>
      <c r="AC24" s="1519" t="s">
        <v>80</v>
      </c>
      <c r="AD24" s="1498" t="s">
        <v>244</v>
      </c>
      <c r="AE24" s="1516" t="s">
        <v>86</v>
      </c>
      <c r="AF24" s="1498" t="s">
        <v>248</v>
      </c>
    </row>
    <row r="25" spans="1:32" ht="15.75" customHeight="1">
      <c r="A25" s="1764"/>
      <c r="B25" s="307">
        <v>5</v>
      </c>
      <c r="C25" s="1505" t="s">
        <v>218</v>
      </c>
      <c r="D25" s="1527" t="s">
        <v>237</v>
      </c>
      <c r="E25" s="1510" t="s">
        <v>214</v>
      </c>
      <c r="F25" s="1527" t="s">
        <v>236</v>
      </c>
      <c r="G25" s="1510" t="s">
        <v>199</v>
      </c>
      <c r="H25" s="1543" t="s">
        <v>255</v>
      </c>
      <c r="I25" s="1510" t="s">
        <v>213</v>
      </c>
      <c r="J25" s="1543" t="s">
        <v>359</v>
      </c>
      <c r="K25" s="1505" t="s">
        <v>322</v>
      </c>
      <c r="L25" s="1527" t="s">
        <v>245</v>
      </c>
      <c r="M25" s="1510" t="s">
        <v>110</v>
      </c>
      <c r="N25" s="1527" t="s">
        <v>251</v>
      </c>
      <c r="O25" s="1507" t="s">
        <v>198</v>
      </c>
      <c r="P25" s="1565" t="s">
        <v>256</v>
      </c>
      <c r="Q25" s="1571" t="s">
        <v>253</v>
      </c>
      <c r="R25" s="1560" t="s">
        <v>16</v>
      </c>
      <c r="S25" s="1517" t="s">
        <v>214</v>
      </c>
      <c r="T25" s="1560" t="s">
        <v>235</v>
      </c>
      <c r="U25" s="1516" t="s">
        <v>79</v>
      </c>
      <c r="V25" s="1498" t="s">
        <v>242</v>
      </c>
      <c r="W25" s="1516" t="s">
        <v>202</v>
      </c>
      <c r="X25" s="1498" t="s">
        <v>243</v>
      </c>
      <c r="Y25" s="1519" t="s">
        <v>217</v>
      </c>
      <c r="Z25" s="1501" t="s">
        <v>238</v>
      </c>
      <c r="AA25" s="1517" t="s">
        <v>218</v>
      </c>
      <c r="AB25" s="1501" t="s">
        <v>240</v>
      </c>
      <c r="AC25" s="1517" t="s">
        <v>104</v>
      </c>
      <c r="AD25" s="1501" t="s">
        <v>246</v>
      </c>
      <c r="AE25" s="1516" t="s">
        <v>86</v>
      </c>
      <c r="AF25" s="1501" t="s">
        <v>248</v>
      </c>
    </row>
    <row r="26" spans="1:32" ht="15.75">
      <c r="A26" s="1764"/>
      <c r="B26" s="307">
        <v>6</v>
      </c>
      <c r="C26" s="1505"/>
      <c r="D26" s="1527"/>
      <c r="E26" s="1505"/>
      <c r="F26" s="1527"/>
      <c r="G26" s="1505" t="s">
        <v>104</v>
      </c>
      <c r="H26" s="1543" t="s">
        <v>242</v>
      </c>
      <c r="I26" s="1505"/>
      <c r="J26" s="1543"/>
      <c r="K26" s="1510"/>
      <c r="L26" s="1527"/>
      <c r="M26" s="1507" t="s">
        <v>214</v>
      </c>
      <c r="N26" s="1527" t="s">
        <v>235</v>
      </c>
      <c r="O26" s="1507" t="s">
        <v>80</v>
      </c>
      <c r="P26" s="1565" t="s">
        <v>244</v>
      </c>
      <c r="Q26" s="1571" t="s">
        <v>198</v>
      </c>
      <c r="R26" s="1498" t="s">
        <v>256</v>
      </c>
      <c r="S26" s="1517" t="s">
        <v>216</v>
      </c>
      <c r="T26" s="1498" t="s">
        <v>243</v>
      </c>
      <c r="U26" s="1519" t="s">
        <v>213</v>
      </c>
      <c r="V26" s="1498" t="s">
        <v>250</v>
      </c>
      <c r="W26" s="1516" t="s">
        <v>86</v>
      </c>
      <c r="X26" s="1498" t="s">
        <v>236</v>
      </c>
      <c r="Y26" s="1516" t="s">
        <v>214</v>
      </c>
      <c r="Z26" s="1498" t="s">
        <v>245</v>
      </c>
      <c r="AA26" s="1517" t="s">
        <v>217</v>
      </c>
      <c r="AB26" s="1498" t="s">
        <v>238</v>
      </c>
      <c r="AC26" s="1517" t="s">
        <v>253</v>
      </c>
      <c r="AD26" s="1498" t="s">
        <v>16</v>
      </c>
      <c r="AE26" s="1516" t="s">
        <v>218</v>
      </c>
      <c r="AF26" s="1498" t="s">
        <v>237</v>
      </c>
    </row>
    <row r="27" spans="1:32" s="1293" customFormat="1" ht="16.5" thickBot="1">
      <c r="A27" s="1765"/>
      <c r="B27" s="880"/>
      <c r="C27" s="1506"/>
      <c r="D27" s="1528"/>
      <c r="E27" s="1506"/>
      <c r="F27" s="1528"/>
      <c r="G27" s="1506"/>
      <c r="H27" s="1544"/>
      <c r="I27" s="1506"/>
      <c r="J27" s="1544"/>
      <c r="K27" s="1541"/>
      <c r="L27" s="1528"/>
      <c r="M27" s="1508" t="s">
        <v>80</v>
      </c>
      <c r="N27" s="1528" t="s">
        <v>244</v>
      </c>
      <c r="O27" s="1508" t="s">
        <v>78</v>
      </c>
      <c r="P27" s="1567" t="s">
        <v>250</v>
      </c>
      <c r="Q27" s="1572"/>
      <c r="R27" s="1499"/>
      <c r="S27" s="1518" t="s">
        <v>198</v>
      </c>
      <c r="T27" s="1499" t="s">
        <v>256</v>
      </c>
      <c r="U27" s="1520" t="s">
        <v>216</v>
      </c>
      <c r="V27" s="1499" t="s">
        <v>243</v>
      </c>
      <c r="W27" s="1522" t="s">
        <v>217</v>
      </c>
      <c r="X27" s="1499" t="s">
        <v>238</v>
      </c>
      <c r="Y27" s="1522"/>
      <c r="Z27" s="1499"/>
      <c r="AA27" s="1518" t="s">
        <v>110</v>
      </c>
      <c r="AB27" s="1499" t="s">
        <v>236</v>
      </c>
      <c r="AC27" s="1518" t="s">
        <v>253</v>
      </c>
      <c r="AD27" s="1499" t="s">
        <v>16</v>
      </c>
      <c r="AE27" s="1522" t="s">
        <v>202</v>
      </c>
      <c r="AF27" s="1499" t="s">
        <v>235</v>
      </c>
    </row>
    <row r="28" spans="1:32" ht="15.75" customHeight="1">
      <c r="A28" s="1761" t="s">
        <v>209</v>
      </c>
      <c r="B28" s="879">
        <v>1</v>
      </c>
      <c r="C28" s="1509" t="s">
        <v>214</v>
      </c>
      <c r="D28" s="1526" t="s">
        <v>235</v>
      </c>
      <c r="E28" s="1509" t="s">
        <v>86</v>
      </c>
      <c r="F28" s="1526" t="s">
        <v>236</v>
      </c>
      <c r="G28" s="1509" t="s">
        <v>104</v>
      </c>
      <c r="H28" s="1526" t="s">
        <v>242</v>
      </c>
      <c r="I28" s="1509" t="s">
        <v>204</v>
      </c>
      <c r="J28" s="1526" t="s">
        <v>331</v>
      </c>
      <c r="K28" s="1504" t="s">
        <v>202</v>
      </c>
      <c r="L28" s="1526" t="s">
        <v>245</v>
      </c>
      <c r="M28" s="1509" t="s">
        <v>215</v>
      </c>
      <c r="N28" s="1526" t="s">
        <v>255</v>
      </c>
      <c r="O28" s="1509" t="s">
        <v>82</v>
      </c>
      <c r="P28" s="1564" t="s">
        <v>251</v>
      </c>
      <c r="Q28" s="1569" t="s">
        <v>202</v>
      </c>
      <c r="R28" s="1561" t="s">
        <v>243</v>
      </c>
      <c r="S28" s="1515" t="s">
        <v>218</v>
      </c>
      <c r="T28" s="1561" t="s">
        <v>237</v>
      </c>
      <c r="U28" s="1515" t="s">
        <v>324</v>
      </c>
      <c r="V28" s="1497" t="s">
        <v>244</v>
      </c>
      <c r="W28" s="1515" t="s">
        <v>106</v>
      </c>
      <c r="X28" s="1497" t="s">
        <v>240</v>
      </c>
      <c r="Y28" s="1515" t="s">
        <v>201</v>
      </c>
      <c r="Z28" s="1497" t="s">
        <v>248</v>
      </c>
      <c r="AA28" s="1515" t="s">
        <v>203</v>
      </c>
      <c r="AB28" s="1497" t="s">
        <v>238</v>
      </c>
      <c r="AC28" s="1515" t="s">
        <v>104</v>
      </c>
      <c r="AD28" s="1497" t="s">
        <v>246</v>
      </c>
      <c r="AE28" s="1515" t="s">
        <v>114</v>
      </c>
      <c r="AF28" s="1497" t="s">
        <v>256</v>
      </c>
    </row>
    <row r="29" spans="1:32" ht="15.75" customHeight="1">
      <c r="A29" s="1762"/>
      <c r="B29" s="307">
        <v>2</v>
      </c>
      <c r="C29" s="1505" t="s">
        <v>104</v>
      </c>
      <c r="D29" s="1527" t="s">
        <v>246</v>
      </c>
      <c r="E29" s="1505" t="s">
        <v>104</v>
      </c>
      <c r="F29" s="1527" t="s">
        <v>242</v>
      </c>
      <c r="G29" s="1505" t="s">
        <v>82</v>
      </c>
      <c r="H29" s="1527" t="s">
        <v>251</v>
      </c>
      <c r="I29" s="1505" t="s">
        <v>253</v>
      </c>
      <c r="J29" s="1527" t="s">
        <v>16</v>
      </c>
      <c r="K29" s="1505" t="s">
        <v>78</v>
      </c>
      <c r="L29" s="1527" t="s">
        <v>250</v>
      </c>
      <c r="M29" s="1505" t="s">
        <v>215</v>
      </c>
      <c r="N29" s="1527" t="s">
        <v>255</v>
      </c>
      <c r="O29" s="1507" t="s">
        <v>79</v>
      </c>
      <c r="P29" s="1565" t="s">
        <v>238</v>
      </c>
      <c r="Q29" s="1570" t="s">
        <v>201</v>
      </c>
      <c r="R29" s="1560" t="s">
        <v>248</v>
      </c>
      <c r="S29" s="1516" t="s">
        <v>214</v>
      </c>
      <c r="T29" s="1560" t="s">
        <v>235</v>
      </c>
      <c r="U29" s="1516" t="s">
        <v>86</v>
      </c>
      <c r="V29" s="1498" t="s">
        <v>236</v>
      </c>
      <c r="W29" s="1516" t="s">
        <v>322</v>
      </c>
      <c r="X29" s="1498" t="s">
        <v>16</v>
      </c>
      <c r="Y29" s="1516" t="s">
        <v>324</v>
      </c>
      <c r="Z29" s="1498" t="s">
        <v>244</v>
      </c>
      <c r="AA29" s="1516" t="s">
        <v>214</v>
      </c>
      <c r="AB29" s="1498" t="s">
        <v>245</v>
      </c>
      <c r="AC29" s="1516" t="s">
        <v>106</v>
      </c>
      <c r="AD29" s="1498" t="s">
        <v>240</v>
      </c>
      <c r="AE29" s="1516" t="s">
        <v>218</v>
      </c>
      <c r="AF29" s="1498" t="s">
        <v>237</v>
      </c>
    </row>
    <row r="30" spans="1:32" ht="15.75">
      <c r="A30" s="1762"/>
      <c r="B30" s="307">
        <v>3</v>
      </c>
      <c r="C30" s="1505" t="s">
        <v>86</v>
      </c>
      <c r="D30" s="1527" t="s">
        <v>236</v>
      </c>
      <c r="E30" s="1505" t="s">
        <v>213</v>
      </c>
      <c r="F30" s="1527" t="s">
        <v>243</v>
      </c>
      <c r="G30" s="1505" t="s">
        <v>214</v>
      </c>
      <c r="H30" s="1527" t="s">
        <v>245</v>
      </c>
      <c r="I30" s="1505" t="s">
        <v>253</v>
      </c>
      <c r="J30" s="1527" t="s">
        <v>16</v>
      </c>
      <c r="K30" s="1505" t="s">
        <v>104</v>
      </c>
      <c r="L30" s="1527" t="s">
        <v>242</v>
      </c>
      <c r="M30" s="1507" t="s">
        <v>216</v>
      </c>
      <c r="N30" s="1527" t="s">
        <v>250</v>
      </c>
      <c r="O30" s="1505" t="s">
        <v>214</v>
      </c>
      <c r="P30" s="1527" t="s">
        <v>235</v>
      </c>
      <c r="Q30" s="1570" t="s">
        <v>203</v>
      </c>
      <c r="R30" s="1560" t="s">
        <v>238</v>
      </c>
      <c r="S30" s="1516" t="s">
        <v>110</v>
      </c>
      <c r="T30" s="1560" t="s">
        <v>251</v>
      </c>
      <c r="U30" s="1516" t="s">
        <v>78</v>
      </c>
      <c r="V30" s="1498" t="s">
        <v>256</v>
      </c>
      <c r="W30" s="1516" t="s">
        <v>325</v>
      </c>
      <c r="X30" s="1498" t="s">
        <v>341</v>
      </c>
      <c r="Y30" s="1517" t="s">
        <v>106</v>
      </c>
      <c r="Z30" s="1498" t="s">
        <v>240</v>
      </c>
      <c r="AA30" s="1516" t="s">
        <v>201</v>
      </c>
      <c r="AB30" s="1498" t="s">
        <v>248</v>
      </c>
      <c r="AC30" s="1516" t="s">
        <v>215</v>
      </c>
      <c r="AD30" s="1498" t="s">
        <v>254</v>
      </c>
      <c r="AE30" s="1516" t="s">
        <v>104</v>
      </c>
      <c r="AF30" s="1498" t="s">
        <v>246</v>
      </c>
    </row>
    <row r="31" spans="1:32" ht="15.75" customHeight="1">
      <c r="A31" s="1762"/>
      <c r="B31" s="307">
        <v>4</v>
      </c>
      <c r="C31" s="1505" t="s">
        <v>253</v>
      </c>
      <c r="D31" s="1527" t="s">
        <v>16</v>
      </c>
      <c r="E31" s="1505" t="s">
        <v>82</v>
      </c>
      <c r="F31" s="1527" t="s">
        <v>251</v>
      </c>
      <c r="G31" s="1505" t="s">
        <v>78</v>
      </c>
      <c r="H31" s="1527" t="s">
        <v>244</v>
      </c>
      <c r="I31" s="1505" t="s">
        <v>214</v>
      </c>
      <c r="J31" s="1527" t="s">
        <v>235</v>
      </c>
      <c r="K31" s="1505" t="s">
        <v>198</v>
      </c>
      <c r="L31" s="1527" t="s">
        <v>256</v>
      </c>
      <c r="M31" s="1505" t="s">
        <v>78</v>
      </c>
      <c r="N31" s="1527" t="s">
        <v>250</v>
      </c>
      <c r="O31" s="1505" t="s">
        <v>216</v>
      </c>
      <c r="P31" s="1527" t="s">
        <v>254</v>
      </c>
      <c r="Q31" s="1571" t="s">
        <v>216</v>
      </c>
      <c r="R31" s="1560" t="s">
        <v>240</v>
      </c>
      <c r="S31" s="1517" t="s">
        <v>86</v>
      </c>
      <c r="T31" s="1560" t="s">
        <v>236</v>
      </c>
      <c r="U31" s="1516" t="s">
        <v>203</v>
      </c>
      <c r="V31" s="1498" t="s">
        <v>242</v>
      </c>
      <c r="W31" s="1519" t="s">
        <v>224</v>
      </c>
      <c r="X31" s="1498" t="s">
        <v>248</v>
      </c>
      <c r="Y31" s="1516" t="s">
        <v>202</v>
      </c>
      <c r="Z31" s="1501" t="s">
        <v>245</v>
      </c>
      <c r="AA31" s="1517" t="s">
        <v>217</v>
      </c>
      <c r="AB31" s="1501" t="s">
        <v>238</v>
      </c>
      <c r="AC31" s="1516" t="s">
        <v>259</v>
      </c>
      <c r="AD31" s="1501" t="s">
        <v>360</v>
      </c>
      <c r="AE31" s="1519" t="s">
        <v>202</v>
      </c>
      <c r="AF31" s="1501" t="s">
        <v>235</v>
      </c>
    </row>
    <row r="32" spans="1:32" ht="15.75" customHeight="1">
      <c r="A32" s="1762"/>
      <c r="B32" s="307">
        <v>5</v>
      </c>
      <c r="C32" s="1505" t="s">
        <v>253</v>
      </c>
      <c r="D32" s="1527" t="s">
        <v>16</v>
      </c>
      <c r="E32" s="1505" t="s">
        <v>214</v>
      </c>
      <c r="F32" s="1527" t="s">
        <v>251</v>
      </c>
      <c r="G32" s="1505" t="s">
        <v>218</v>
      </c>
      <c r="H32" s="1527" t="s">
        <v>236</v>
      </c>
      <c r="I32" s="1505" t="s">
        <v>354</v>
      </c>
      <c r="J32" s="1527" t="s">
        <v>355</v>
      </c>
      <c r="K32" s="1505" t="s">
        <v>214</v>
      </c>
      <c r="L32" s="1527" t="s">
        <v>245</v>
      </c>
      <c r="M32" s="1505" t="s">
        <v>214</v>
      </c>
      <c r="N32" s="1527" t="s">
        <v>235</v>
      </c>
      <c r="O32" s="1505" t="s">
        <v>204</v>
      </c>
      <c r="P32" s="1565" t="s">
        <v>250</v>
      </c>
      <c r="Q32" s="1570" t="s">
        <v>79</v>
      </c>
      <c r="R32" s="1560" t="s">
        <v>242</v>
      </c>
      <c r="S32" s="1516" t="s">
        <v>324</v>
      </c>
      <c r="T32" s="1560" t="s">
        <v>244</v>
      </c>
      <c r="U32" s="1516" t="s">
        <v>110</v>
      </c>
      <c r="V32" s="1498" t="s">
        <v>252</v>
      </c>
      <c r="W32" s="1516" t="s">
        <v>217</v>
      </c>
      <c r="X32" s="1498" t="s">
        <v>238</v>
      </c>
      <c r="Y32" s="1519" t="s">
        <v>216</v>
      </c>
      <c r="Z32" s="1498" t="s">
        <v>243</v>
      </c>
      <c r="AA32" s="1516" t="s">
        <v>106</v>
      </c>
      <c r="AB32" s="1498" t="s">
        <v>240</v>
      </c>
      <c r="AC32" s="1517" t="s">
        <v>328</v>
      </c>
      <c r="AD32" s="1498" t="s">
        <v>361</v>
      </c>
      <c r="AE32" s="1516" t="s">
        <v>224</v>
      </c>
      <c r="AF32" s="1498" t="s">
        <v>248</v>
      </c>
    </row>
    <row r="33" spans="1:32" ht="15.75" customHeight="1">
      <c r="A33" s="1762"/>
      <c r="B33" s="307">
        <v>6</v>
      </c>
      <c r="C33" s="1505" t="s">
        <v>78</v>
      </c>
      <c r="D33" s="1527" t="s">
        <v>250</v>
      </c>
      <c r="E33" s="1505" t="s">
        <v>218</v>
      </c>
      <c r="F33" s="1527" t="s">
        <v>251</v>
      </c>
      <c r="G33" s="1510" t="s">
        <v>323</v>
      </c>
      <c r="H33" s="1527" t="s">
        <v>246</v>
      </c>
      <c r="I33" s="1510" t="s">
        <v>352</v>
      </c>
      <c r="J33" s="1527" t="s">
        <v>353</v>
      </c>
      <c r="K33" s="1507" t="s">
        <v>216</v>
      </c>
      <c r="L33" s="1555" t="s">
        <v>240</v>
      </c>
      <c r="M33" s="1505" t="s">
        <v>202</v>
      </c>
      <c r="N33" s="1527" t="s">
        <v>235</v>
      </c>
      <c r="O33" s="1505" t="s">
        <v>224</v>
      </c>
      <c r="P33" s="1527" t="s">
        <v>248</v>
      </c>
      <c r="Q33" s="1571" t="s">
        <v>86</v>
      </c>
      <c r="R33" s="1498" t="s">
        <v>236</v>
      </c>
      <c r="S33" s="1517" t="s">
        <v>253</v>
      </c>
      <c r="T33" s="1498" t="s">
        <v>16</v>
      </c>
      <c r="U33" s="1517" t="s">
        <v>202</v>
      </c>
      <c r="V33" s="1498" t="s">
        <v>242</v>
      </c>
      <c r="W33" s="1516" t="s">
        <v>326</v>
      </c>
      <c r="X33" s="1498" t="s">
        <v>340</v>
      </c>
      <c r="Y33" s="1516" t="s">
        <v>217</v>
      </c>
      <c r="Z33" s="1498" t="s">
        <v>238</v>
      </c>
      <c r="AA33" s="1517" t="s">
        <v>216</v>
      </c>
      <c r="AB33" s="1498" t="s">
        <v>243</v>
      </c>
      <c r="AC33" s="1516" t="s">
        <v>214</v>
      </c>
      <c r="AD33" s="1498" t="s">
        <v>245</v>
      </c>
      <c r="AE33" s="1516" t="s">
        <v>198</v>
      </c>
      <c r="AF33" s="1498" t="s">
        <v>256</v>
      </c>
    </row>
    <row r="34" spans="1:32" s="1293" customFormat="1" ht="15.75" customHeight="1" thickBot="1">
      <c r="A34" s="1762"/>
      <c r="B34" s="880"/>
      <c r="C34" s="1506"/>
      <c r="D34" s="1528"/>
      <c r="E34" s="1506" t="s">
        <v>202</v>
      </c>
      <c r="F34" s="1528" t="s">
        <v>246</v>
      </c>
      <c r="G34" s="1541"/>
      <c r="H34" s="1528"/>
      <c r="I34" s="1541" t="s">
        <v>257</v>
      </c>
      <c r="J34" s="1528" t="s">
        <v>331</v>
      </c>
      <c r="K34" s="1508"/>
      <c r="L34" s="1556"/>
      <c r="M34" s="1506" t="s">
        <v>201</v>
      </c>
      <c r="N34" s="1528" t="s">
        <v>248</v>
      </c>
      <c r="O34" s="1506"/>
      <c r="P34" s="1528"/>
      <c r="Q34" s="1572" t="s">
        <v>214</v>
      </c>
      <c r="R34" s="1499" t="s">
        <v>242</v>
      </c>
      <c r="S34" s="1518" t="s">
        <v>253</v>
      </c>
      <c r="T34" s="1499" t="s">
        <v>16</v>
      </c>
      <c r="U34" s="1518"/>
      <c r="V34" s="1499"/>
      <c r="W34" s="1522" t="s">
        <v>216</v>
      </c>
      <c r="X34" s="1499" t="s">
        <v>243</v>
      </c>
      <c r="Y34" s="1522" t="s">
        <v>218</v>
      </c>
      <c r="Z34" s="1499" t="s">
        <v>251</v>
      </c>
      <c r="AA34" s="1518" t="s">
        <v>324</v>
      </c>
      <c r="AB34" s="1499" t="s">
        <v>244</v>
      </c>
      <c r="AC34" s="1522" t="s">
        <v>202</v>
      </c>
      <c r="AD34" s="1499" t="s">
        <v>245</v>
      </c>
      <c r="AE34" s="1522" t="s">
        <v>214</v>
      </c>
      <c r="AF34" s="1499" t="s">
        <v>235</v>
      </c>
    </row>
    <row r="35" spans="1:32" ht="15.75" customHeight="1">
      <c r="A35" s="1763" t="s">
        <v>210</v>
      </c>
      <c r="B35" s="879">
        <v>1</v>
      </c>
      <c r="C35" s="1509" t="s">
        <v>104</v>
      </c>
      <c r="D35" s="1526" t="s">
        <v>246</v>
      </c>
      <c r="E35" s="1536" t="s">
        <v>104</v>
      </c>
      <c r="F35" s="1526" t="s">
        <v>242</v>
      </c>
      <c r="G35" s="1504" t="s">
        <v>218</v>
      </c>
      <c r="H35" s="1526" t="s">
        <v>237</v>
      </c>
      <c r="I35" s="1504" t="s">
        <v>86</v>
      </c>
      <c r="J35" s="1526" t="s">
        <v>236</v>
      </c>
      <c r="K35" s="1509" t="s">
        <v>82</v>
      </c>
      <c r="L35" s="1526" t="s">
        <v>251</v>
      </c>
      <c r="M35" s="1509" t="s">
        <v>80</v>
      </c>
      <c r="N35" s="1526" t="s">
        <v>244</v>
      </c>
      <c r="O35" s="1509" t="s">
        <v>202</v>
      </c>
      <c r="P35" s="1526" t="s">
        <v>235</v>
      </c>
      <c r="Q35" s="1569" t="s">
        <v>78</v>
      </c>
      <c r="R35" s="1497" t="s">
        <v>243</v>
      </c>
      <c r="S35" s="1515" t="s">
        <v>106</v>
      </c>
      <c r="T35" s="1497" t="s">
        <v>240</v>
      </c>
      <c r="U35" s="1515" t="s">
        <v>79</v>
      </c>
      <c r="V35" s="1497" t="s">
        <v>242</v>
      </c>
      <c r="W35" s="1554" t="s">
        <v>110</v>
      </c>
      <c r="X35" s="1497" t="s">
        <v>235</v>
      </c>
      <c r="Y35" s="1515" t="s">
        <v>114</v>
      </c>
      <c r="Z35" s="1497" t="s">
        <v>256</v>
      </c>
      <c r="AA35" s="1515" t="s">
        <v>214</v>
      </c>
      <c r="AB35" s="1497" t="s">
        <v>245</v>
      </c>
      <c r="AC35" s="1515" t="s">
        <v>217</v>
      </c>
      <c r="AD35" s="1497" t="s">
        <v>238</v>
      </c>
      <c r="AE35" s="1515" t="s">
        <v>224</v>
      </c>
      <c r="AF35" s="1497" t="s">
        <v>248</v>
      </c>
    </row>
    <row r="36" spans="1:32" ht="15.75">
      <c r="A36" s="1764"/>
      <c r="B36" s="307">
        <v>2</v>
      </c>
      <c r="C36" s="1505" t="s">
        <v>218</v>
      </c>
      <c r="D36" s="1527" t="s">
        <v>237</v>
      </c>
      <c r="E36" s="1507" t="s">
        <v>213</v>
      </c>
      <c r="F36" s="1527" t="s">
        <v>243</v>
      </c>
      <c r="G36" s="1505" t="s">
        <v>110</v>
      </c>
      <c r="H36" s="1527" t="s">
        <v>251</v>
      </c>
      <c r="I36" s="1505" t="s">
        <v>217</v>
      </c>
      <c r="J36" s="1527" t="s">
        <v>238</v>
      </c>
      <c r="K36" s="1505" t="s">
        <v>202</v>
      </c>
      <c r="L36" s="1527" t="s">
        <v>245</v>
      </c>
      <c r="M36" s="1505" t="s">
        <v>79</v>
      </c>
      <c r="N36" s="1527" t="s">
        <v>246</v>
      </c>
      <c r="O36" s="1505" t="s">
        <v>86</v>
      </c>
      <c r="P36" s="1565" t="s">
        <v>236</v>
      </c>
      <c r="Q36" s="1570" t="s">
        <v>80</v>
      </c>
      <c r="R36" s="1498" t="s">
        <v>244</v>
      </c>
      <c r="S36" s="1516" t="s">
        <v>203</v>
      </c>
      <c r="T36" s="1498" t="s">
        <v>242</v>
      </c>
      <c r="U36" s="1516" t="s">
        <v>215</v>
      </c>
      <c r="V36" s="1498" t="s">
        <v>255</v>
      </c>
      <c r="W36" s="1516" t="s">
        <v>214</v>
      </c>
      <c r="X36" s="1498" t="s">
        <v>240</v>
      </c>
      <c r="Y36" s="1516" t="s">
        <v>253</v>
      </c>
      <c r="Z36" s="1501" t="s">
        <v>16</v>
      </c>
      <c r="AA36" s="1516" t="s">
        <v>79</v>
      </c>
      <c r="AB36" s="1501" t="s">
        <v>250</v>
      </c>
      <c r="AC36" s="1516" t="s">
        <v>114</v>
      </c>
      <c r="AD36" s="1501" t="s">
        <v>256</v>
      </c>
      <c r="AE36" s="1516" t="s">
        <v>224</v>
      </c>
      <c r="AF36" s="1501" t="s">
        <v>248</v>
      </c>
    </row>
    <row r="37" spans="1:32" ht="15.75">
      <c r="A37" s="1764"/>
      <c r="B37" s="307">
        <v>3</v>
      </c>
      <c r="C37" s="1507" t="s">
        <v>202</v>
      </c>
      <c r="D37" s="1527" t="s">
        <v>235</v>
      </c>
      <c r="E37" s="1505" t="s">
        <v>215</v>
      </c>
      <c r="F37" s="1527" t="s">
        <v>255</v>
      </c>
      <c r="G37" s="1505" t="s">
        <v>214</v>
      </c>
      <c r="H37" s="1527" t="s">
        <v>245</v>
      </c>
      <c r="I37" s="1505" t="s">
        <v>202</v>
      </c>
      <c r="J37" s="1527" t="s">
        <v>242</v>
      </c>
      <c r="K37" s="1510" t="s">
        <v>217</v>
      </c>
      <c r="L37" s="1555" t="s">
        <v>238</v>
      </c>
      <c r="M37" s="1505" t="s">
        <v>218</v>
      </c>
      <c r="N37" s="1527" t="s">
        <v>237</v>
      </c>
      <c r="O37" s="1505" t="s">
        <v>218</v>
      </c>
      <c r="P37" s="1527" t="s">
        <v>252</v>
      </c>
      <c r="Q37" s="1570" t="s">
        <v>79</v>
      </c>
      <c r="R37" s="1498" t="s">
        <v>250</v>
      </c>
      <c r="S37" s="1516" t="s">
        <v>80</v>
      </c>
      <c r="T37" s="1498" t="s">
        <v>244</v>
      </c>
      <c r="U37" s="1516" t="s">
        <v>106</v>
      </c>
      <c r="V37" s="1498" t="s">
        <v>240</v>
      </c>
      <c r="W37" s="1516" t="s">
        <v>86</v>
      </c>
      <c r="X37" s="1498" t="s">
        <v>236</v>
      </c>
      <c r="Y37" s="1516" t="s">
        <v>253</v>
      </c>
      <c r="Z37" s="1498" t="s">
        <v>16</v>
      </c>
      <c r="AA37" s="1516" t="s">
        <v>218</v>
      </c>
      <c r="AB37" s="1498" t="s">
        <v>248</v>
      </c>
      <c r="AC37" s="1516" t="s">
        <v>104</v>
      </c>
      <c r="AD37" s="1498" t="s">
        <v>246</v>
      </c>
      <c r="AE37" s="1516" t="s">
        <v>216</v>
      </c>
      <c r="AF37" s="1498" t="s">
        <v>243</v>
      </c>
    </row>
    <row r="38" spans="1:32" ht="15.75" customHeight="1">
      <c r="A38" s="1764"/>
      <c r="B38" s="307">
        <v>4</v>
      </c>
      <c r="C38" s="1507" t="s">
        <v>214</v>
      </c>
      <c r="D38" s="1527" t="s">
        <v>235</v>
      </c>
      <c r="E38" s="1505" t="s">
        <v>215</v>
      </c>
      <c r="F38" s="1527" t="s">
        <v>255</v>
      </c>
      <c r="G38" s="1505" t="s">
        <v>104</v>
      </c>
      <c r="H38" s="1527" t="s">
        <v>242</v>
      </c>
      <c r="I38" s="1505" t="s">
        <v>104</v>
      </c>
      <c r="J38" s="1527" t="s">
        <v>246</v>
      </c>
      <c r="K38" s="1505" t="s">
        <v>218</v>
      </c>
      <c r="L38" s="1527" t="s">
        <v>248</v>
      </c>
      <c r="M38" s="1505" t="s">
        <v>253</v>
      </c>
      <c r="N38" s="1527" t="s">
        <v>16</v>
      </c>
      <c r="O38" s="1505" t="s">
        <v>203</v>
      </c>
      <c r="P38" s="1527" t="s">
        <v>250</v>
      </c>
      <c r="Q38" s="1570" t="s">
        <v>82</v>
      </c>
      <c r="R38" s="1498" t="s">
        <v>251</v>
      </c>
      <c r="S38" s="1516" t="s">
        <v>217</v>
      </c>
      <c r="T38" s="1498" t="s">
        <v>238</v>
      </c>
      <c r="U38" s="1516" t="s">
        <v>214</v>
      </c>
      <c r="V38" s="1498" t="s">
        <v>240</v>
      </c>
      <c r="W38" s="1516" t="s">
        <v>80</v>
      </c>
      <c r="X38" s="1500" t="s">
        <v>244</v>
      </c>
      <c r="Y38" s="1516" t="s">
        <v>329</v>
      </c>
      <c r="Z38" s="1498" t="s">
        <v>240</v>
      </c>
      <c r="AA38" s="1516" t="s">
        <v>338</v>
      </c>
      <c r="AB38" s="1498" t="s">
        <v>245</v>
      </c>
      <c r="AC38" s="1516" t="s">
        <v>216</v>
      </c>
      <c r="AD38" s="1498" t="s">
        <v>243</v>
      </c>
      <c r="AE38" s="1516" t="s">
        <v>218</v>
      </c>
      <c r="AF38" s="1498" t="s">
        <v>237</v>
      </c>
    </row>
    <row r="39" spans="1:32" ht="16.5" customHeight="1">
      <c r="A39" s="1764"/>
      <c r="B39" s="307">
        <v>5</v>
      </c>
      <c r="C39" s="1505" t="s">
        <v>199</v>
      </c>
      <c r="D39" s="1527" t="s">
        <v>255</v>
      </c>
      <c r="E39" s="1510" t="s">
        <v>214</v>
      </c>
      <c r="F39" s="1527" t="s">
        <v>251</v>
      </c>
      <c r="G39" s="1505" t="s">
        <v>86</v>
      </c>
      <c r="H39" s="1527" t="s">
        <v>236</v>
      </c>
      <c r="I39" s="1505" t="s">
        <v>214</v>
      </c>
      <c r="J39" s="1527" t="s">
        <v>240</v>
      </c>
      <c r="K39" s="1505" t="s">
        <v>214</v>
      </c>
      <c r="L39" s="1527" t="s">
        <v>245</v>
      </c>
      <c r="M39" s="1505" t="s">
        <v>253</v>
      </c>
      <c r="N39" s="1527" t="s">
        <v>16</v>
      </c>
      <c r="O39" s="1505" t="s">
        <v>80</v>
      </c>
      <c r="P39" s="1527" t="s">
        <v>244</v>
      </c>
      <c r="Q39" s="1570" t="s">
        <v>218</v>
      </c>
      <c r="R39" s="1498" t="s">
        <v>237</v>
      </c>
      <c r="S39" s="1516" t="s">
        <v>214</v>
      </c>
      <c r="T39" s="1498" t="s">
        <v>235</v>
      </c>
      <c r="U39" s="1516" t="s">
        <v>217</v>
      </c>
      <c r="V39" s="1498" t="s">
        <v>238</v>
      </c>
      <c r="W39" s="1517" t="s">
        <v>79</v>
      </c>
      <c r="X39" s="1500" t="s">
        <v>250</v>
      </c>
      <c r="Y39" s="1516" t="s">
        <v>203</v>
      </c>
      <c r="Z39" s="1498" t="s">
        <v>242</v>
      </c>
      <c r="AA39" s="1516" t="s">
        <v>114</v>
      </c>
      <c r="AB39" s="1498" t="s">
        <v>256</v>
      </c>
      <c r="AC39" s="1516" t="s">
        <v>201</v>
      </c>
      <c r="AD39" s="1498" t="s">
        <v>248</v>
      </c>
      <c r="AE39" s="1516" t="s">
        <v>104</v>
      </c>
      <c r="AF39" s="1498" t="s">
        <v>246</v>
      </c>
    </row>
    <row r="40" spans="1:32" ht="15.75" customHeight="1">
      <c r="A40" s="1764"/>
      <c r="B40" s="307">
        <v>6</v>
      </c>
      <c r="C40" s="1511" t="s">
        <v>199</v>
      </c>
      <c r="D40" s="1527" t="s">
        <v>255</v>
      </c>
      <c r="E40" s="1537"/>
      <c r="F40" s="1527"/>
      <c r="G40" s="1505"/>
      <c r="H40" s="1527"/>
      <c r="I40" s="1505"/>
      <c r="J40" s="1527"/>
      <c r="K40" s="1505" t="s">
        <v>253</v>
      </c>
      <c r="L40" s="1527" t="s">
        <v>16</v>
      </c>
      <c r="M40" s="1505" t="s">
        <v>214</v>
      </c>
      <c r="N40" s="1527" t="s">
        <v>235</v>
      </c>
      <c r="O40" s="1505" t="s">
        <v>213</v>
      </c>
      <c r="P40" s="1565" t="s">
        <v>250</v>
      </c>
      <c r="Q40" s="1570" t="s">
        <v>214</v>
      </c>
      <c r="R40" s="1498" t="s">
        <v>240</v>
      </c>
      <c r="S40" s="1516" t="s">
        <v>216</v>
      </c>
      <c r="T40" s="1498" t="s">
        <v>243</v>
      </c>
      <c r="U40" s="1516" t="s">
        <v>80</v>
      </c>
      <c r="V40" s="1498" t="s">
        <v>244</v>
      </c>
      <c r="W40" s="1516" t="s">
        <v>203</v>
      </c>
      <c r="X40" s="1498" t="s">
        <v>242</v>
      </c>
      <c r="Y40" s="1516" t="s">
        <v>214</v>
      </c>
      <c r="Z40" s="1501" t="s">
        <v>245</v>
      </c>
      <c r="AA40" s="1516" t="s">
        <v>86</v>
      </c>
      <c r="AB40" s="1501" t="s">
        <v>236</v>
      </c>
      <c r="AC40" s="1516" t="s">
        <v>201</v>
      </c>
      <c r="AD40" s="1501" t="s">
        <v>248</v>
      </c>
      <c r="AE40" s="1516" t="s">
        <v>217</v>
      </c>
      <c r="AF40" s="1501" t="s">
        <v>238</v>
      </c>
    </row>
    <row r="41" spans="1:32" s="1293" customFormat="1" ht="15.75" customHeight="1" thickBot="1">
      <c r="A41" s="1766"/>
      <c r="B41" s="308"/>
      <c r="C41" s="1512" t="s">
        <v>86</v>
      </c>
      <c r="D41" s="1529" t="s">
        <v>236</v>
      </c>
      <c r="E41" s="1538"/>
      <c r="F41" s="1529"/>
      <c r="G41" s="1542"/>
      <c r="H41" s="1529"/>
      <c r="I41" s="1542"/>
      <c r="J41" s="1529"/>
      <c r="K41" s="1542" t="s">
        <v>253</v>
      </c>
      <c r="L41" s="1529" t="s">
        <v>16</v>
      </c>
      <c r="M41" s="1542"/>
      <c r="N41" s="1529"/>
      <c r="O41" s="1542"/>
      <c r="P41" s="1568"/>
      <c r="Q41" s="1576"/>
      <c r="R41" s="1552"/>
      <c r="S41" s="1523" t="s">
        <v>78</v>
      </c>
      <c r="T41" s="1552" t="s">
        <v>250</v>
      </c>
      <c r="U41" s="1523" t="s">
        <v>216</v>
      </c>
      <c r="V41" s="1552" t="s">
        <v>243</v>
      </c>
      <c r="W41" s="1523"/>
      <c r="X41" s="1552"/>
      <c r="Y41" s="1523"/>
      <c r="Z41" s="1502"/>
      <c r="AA41" s="1523"/>
      <c r="AB41" s="1502"/>
      <c r="AC41" s="1523" t="s">
        <v>80</v>
      </c>
      <c r="AD41" s="1502" t="s">
        <v>244</v>
      </c>
      <c r="AE41" s="1523" t="s">
        <v>80</v>
      </c>
      <c r="AF41" s="1502" t="s">
        <v>238</v>
      </c>
    </row>
    <row r="42" spans="1:32" ht="16.5" thickBot="1">
      <c r="A42" s="1495"/>
      <c r="B42" s="1265"/>
      <c r="C42" s="1513" t="s">
        <v>34</v>
      </c>
      <c r="D42" s="1530" t="s">
        <v>74</v>
      </c>
      <c r="E42" s="1327" t="s">
        <v>30</v>
      </c>
      <c r="F42" s="1540" t="s">
        <v>74</v>
      </c>
      <c r="G42" s="1513" t="s">
        <v>33</v>
      </c>
      <c r="H42" s="1530" t="s">
        <v>74</v>
      </c>
      <c r="I42" s="1327" t="s">
        <v>33</v>
      </c>
      <c r="J42" s="1540" t="s">
        <v>74</v>
      </c>
      <c r="K42" s="1513" t="s">
        <v>35</v>
      </c>
      <c r="L42" s="1530" t="s">
        <v>74</v>
      </c>
      <c r="M42" s="1513" t="s">
        <v>27</v>
      </c>
      <c r="N42" s="1559" t="s">
        <v>74</v>
      </c>
      <c r="O42" s="1513" t="s">
        <v>26</v>
      </c>
      <c r="P42" s="1530" t="s">
        <v>74</v>
      </c>
      <c r="Q42" s="1577" t="s">
        <v>32</v>
      </c>
      <c r="R42" s="1503" t="s">
        <v>74</v>
      </c>
      <c r="S42" s="1524" t="s">
        <v>32</v>
      </c>
      <c r="T42" s="1503" t="s">
        <v>74</v>
      </c>
      <c r="U42" s="1524" t="s">
        <v>31</v>
      </c>
      <c r="V42" s="1503" t="s">
        <v>74</v>
      </c>
      <c r="W42" s="1524" t="s">
        <v>28</v>
      </c>
      <c r="X42" s="1553" t="s">
        <v>74</v>
      </c>
      <c r="Y42" s="1328" t="s">
        <v>29</v>
      </c>
      <c r="Z42" s="1503" t="s">
        <v>74</v>
      </c>
      <c r="AA42" s="1524" t="s">
        <v>229</v>
      </c>
      <c r="AB42" s="1535" t="s">
        <v>74</v>
      </c>
      <c r="AC42" s="1328">
        <v>10</v>
      </c>
      <c r="AD42" s="1535" t="s">
        <v>74</v>
      </c>
      <c r="AE42" s="1524">
        <v>11</v>
      </c>
      <c r="AF42" s="1503" t="s">
        <v>74</v>
      </c>
    </row>
  </sheetData>
  <mergeCells count="5">
    <mergeCell ref="A7:A13"/>
    <mergeCell ref="A14:A20"/>
    <mergeCell ref="A21:A27"/>
    <mergeCell ref="A28:A34"/>
    <mergeCell ref="A35:A41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colBreaks count="1" manualBreakCount="1">
    <brk id="20" max="41" man="1"/>
  </col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BW56"/>
  <sheetViews>
    <sheetView view="pageBreakPreview" topLeftCell="A12" zoomScale="85" zoomScaleSheetLayoutView="85" workbookViewId="0">
      <pane xSplit="5" topLeftCell="W1" activePane="topRight" state="frozen"/>
      <selection activeCell="A10" sqref="A10"/>
      <selection pane="topRight" activeCell="AV3" sqref="AV3:BI46"/>
    </sheetView>
  </sheetViews>
  <sheetFormatPr defaultRowHeight="15"/>
  <cols>
    <col min="1" max="1" width="4" style="1293" customWidth="1"/>
    <col min="2" max="2" width="19.42578125" style="1447" customWidth="1"/>
    <col min="3" max="3" width="6.140625" style="1293" hidden="1" customWidth="1"/>
    <col min="4" max="5" width="4.5703125" style="1293" hidden="1" customWidth="1"/>
    <col min="6" max="6" width="5" style="1447" customWidth="1"/>
    <col min="7" max="7" width="2.85546875" style="1458" customWidth="1"/>
    <col min="8" max="8" width="5" style="1447" customWidth="1"/>
    <col min="9" max="9" width="2.85546875" style="1458" customWidth="1"/>
    <col min="10" max="10" width="4.42578125" style="1447" customWidth="1"/>
    <col min="11" max="11" width="2.85546875" style="1458" customWidth="1"/>
    <col min="12" max="12" width="5.140625" style="1447" customWidth="1"/>
    <col min="13" max="13" width="3.28515625" style="1458" customWidth="1"/>
    <col min="14" max="14" width="5" style="1447" customWidth="1"/>
    <col min="15" max="15" width="2.85546875" style="1458" customWidth="1"/>
    <col min="16" max="16" width="5" style="1447" customWidth="1"/>
    <col min="17" max="17" width="2.85546875" style="1458" customWidth="1"/>
    <col min="18" max="18" width="4.85546875" style="1447" customWidth="1"/>
    <col min="19" max="19" width="2.85546875" style="1458" customWidth="1"/>
    <col min="20" max="20" width="5" style="1447" customWidth="1"/>
    <col min="21" max="21" width="2.85546875" style="1458" customWidth="1"/>
    <col min="22" max="22" width="5" style="1447" customWidth="1"/>
    <col min="23" max="23" width="2.85546875" style="1458" customWidth="1"/>
    <col min="24" max="24" width="4.42578125" style="1447" customWidth="1"/>
    <col min="25" max="25" width="2.85546875" style="1458" customWidth="1"/>
    <col min="26" max="26" width="5.140625" style="1447" customWidth="1"/>
    <col min="27" max="27" width="3.28515625" style="1458" customWidth="1"/>
    <col min="28" max="28" width="5" style="1447" customWidth="1"/>
    <col min="29" max="29" width="2.85546875" style="1458" customWidth="1"/>
    <col min="30" max="30" width="5" style="1447" customWidth="1"/>
    <col min="31" max="31" width="2.85546875" style="1458" customWidth="1"/>
    <col min="32" max="32" width="5" style="1447" customWidth="1"/>
    <col min="33" max="33" width="2.85546875" style="1458" customWidth="1"/>
    <col min="34" max="34" width="5" style="1447" customWidth="1"/>
    <col min="35" max="35" width="2.85546875" style="1458" customWidth="1"/>
    <col min="36" max="36" width="5" style="1447" customWidth="1"/>
    <col min="37" max="37" width="2.85546875" style="1458" customWidth="1"/>
    <col min="38" max="38" width="4.42578125" style="1447" customWidth="1"/>
    <col min="39" max="39" width="2.85546875" style="1458" customWidth="1"/>
    <col min="40" max="40" width="5.140625" style="1447" customWidth="1"/>
    <col min="41" max="41" width="3.28515625" style="1458" customWidth="1"/>
    <col min="42" max="42" width="5" style="1447" customWidth="1"/>
    <col min="43" max="43" width="2.85546875" style="1458" customWidth="1"/>
    <col min="44" max="44" width="5" style="1447" customWidth="1"/>
    <col min="45" max="45" width="2.85546875" style="1458" customWidth="1"/>
    <col min="46" max="46" width="5" style="1447" customWidth="1"/>
    <col min="47" max="47" width="2.85546875" style="1458" customWidth="1"/>
    <col min="48" max="48" width="5" style="1447" customWidth="1"/>
    <col min="49" max="49" width="2.85546875" style="1458" customWidth="1"/>
    <col min="50" max="50" width="5" style="1447" customWidth="1"/>
    <col min="51" max="51" width="2.85546875" style="1458" customWidth="1"/>
    <col min="52" max="52" width="4.42578125" style="1447" customWidth="1"/>
    <col min="53" max="53" width="2.85546875" style="1458" customWidth="1"/>
    <col min="54" max="54" width="5.140625" style="1447" customWidth="1"/>
    <col min="55" max="55" width="3.28515625" style="1458" customWidth="1"/>
    <col min="56" max="56" width="5" style="1447" customWidth="1"/>
    <col min="57" max="57" width="2.85546875" style="1458" customWidth="1"/>
    <col min="58" max="58" width="5" style="1447" customWidth="1"/>
    <col min="59" max="59" width="2.85546875" style="1458" customWidth="1"/>
    <col min="60" max="60" width="5" style="1447" customWidth="1"/>
    <col min="61" max="61" width="2.85546875" style="1458" customWidth="1"/>
    <col min="62" max="62" width="5" style="1447" customWidth="1"/>
    <col min="63" max="63" width="2.85546875" style="1458" customWidth="1"/>
    <col min="64" max="64" width="5" style="1447" customWidth="1"/>
    <col min="65" max="65" width="2.85546875" style="1458" customWidth="1"/>
    <col min="66" max="66" width="4.42578125" style="1447" customWidth="1"/>
    <col min="67" max="67" width="2.85546875" style="1458" customWidth="1"/>
    <col min="68" max="68" width="5.140625" style="1447" customWidth="1"/>
    <col min="69" max="69" width="3.28515625" style="1458" customWidth="1"/>
    <col min="70" max="70" width="5" style="1447" customWidth="1"/>
    <col min="71" max="71" width="2.85546875" style="1458" customWidth="1"/>
    <col min="72" max="72" width="5" style="1447" customWidth="1"/>
    <col min="73" max="73" width="2.85546875" style="1458" customWidth="1"/>
    <col min="74" max="74" width="5" style="1447" customWidth="1"/>
    <col min="75" max="75" width="2.85546875" style="1458" customWidth="1"/>
  </cols>
  <sheetData>
    <row r="1" spans="1:75">
      <c r="A1" s="99"/>
      <c r="B1" s="99"/>
      <c r="C1" s="99"/>
      <c r="D1" s="99"/>
      <c r="F1" s="1293"/>
      <c r="G1" s="994"/>
      <c r="H1" s="1293"/>
      <c r="I1" s="994"/>
      <c r="J1" s="1293"/>
      <c r="K1" s="994"/>
      <c r="L1" s="1293"/>
      <c r="M1" s="994"/>
      <c r="N1" s="1293"/>
      <c r="O1" s="994"/>
      <c r="P1" s="1293"/>
      <c r="Q1" s="994"/>
      <c r="R1" s="1293"/>
      <c r="S1" s="994"/>
      <c r="T1" s="1293"/>
      <c r="U1" s="994"/>
      <c r="V1" s="1293"/>
      <c r="W1" s="994"/>
      <c r="X1" s="1293"/>
      <c r="Y1" s="994"/>
      <c r="Z1" s="1293"/>
      <c r="AA1" s="994"/>
      <c r="AB1" s="1293"/>
      <c r="AC1" s="994"/>
      <c r="AD1" s="1293"/>
      <c r="AE1" s="994"/>
      <c r="AF1" s="1293"/>
      <c r="AG1" s="994"/>
      <c r="AH1" s="1293"/>
      <c r="AI1" s="994"/>
      <c r="AJ1" s="1293"/>
      <c r="AK1" s="994"/>
      <c r="AL1" s="1293"/>
      <c r="AM1" s="994"/>
      <c r="AN1" s="1293"/>
      <c r="AO1" s="994"/>
      <c r="AP1" s="1293"/>
      <c r="AQ1" s="994"/>
      <c r="AR1" s="1293"/>
      <c r="AS1" s="994"/>
      <c r="AT1" s="1293"/>
      <c r="AU1" s="994"/>
      <c r="AV1" s="1293"/>
      <c r="AW1" s="994"/>
      <c r="AX1" s="1293"/>
      <c r="AY1" s="994"/>
      <c r="AZ1" s="1293"/>
      <c r="BA1" s="994"/>
      <c r="BB1" s="1293"/>
      <c r="BC1" s="994"/>
      <c r="BD1" s="1293"/>
      <c r="BE1" s="994"/>
      <c r="BF1" s="1293"/>
      <c r="BG1" s="994"/>
      <c r="BH1" s="1293"/>
      <c r="BI1" s="994"/>
      <c r="BJ1" s="1293"/>
      <c r="BK1" s="994"/>
      <c r="BL1" s="1293"/>
      <c r="BM1" s="994"/>
      <c r="BN1" s="99"/>
      <c r="BO1" s="995"/>
      <c r="BP1" s="99"/>
      <c r="BQ1" s="995"/>
      <c r="BR1" s="99"/>
      <c r="BS1" s="995"/>
      <c r="BT1" s="99"/>
      <c r="BU1" s="995"/>
      <c r="BV1" s="99"/>
      <c r="BW1" s="995"/>
    </row>
    <row r="2" spans="1:75" ht="24" thickBot="1">
      <c r="A2" s="99"/>
      <c r="B2" s="99"/>
      <c r="C2" s="99"/>
      <c r="D2" s="99"/>
      <c r="F2" s="100"/>
      <c r="G2" s="1293"/>
      <c r="H2" s="100"/>
      <c r="I2" s="995"/>
      <c r="J2" s="100"/>
      <c r="K2" s="995"/>
      <c r="L2" s="100"/>
      <c r="M2" s="995"/>
      <c r="N2" s="100"/>
      <c r="O2" s="995"/>
      <c r="P2" s="100"/>
      <c r="Q2" s="995"/>
      <c r="R2" s="100"/>
      <c r="S2" s="995"/>
      <c r="T2" s="100" t="s">
        <v>2</v>
      </c>
      <c r="U2" s="995"/>
      <c r="V2" s="100"/>
      <c r="W2" s="995"/>
      <c r="X2" s="100"/>
      <c r="Y2" s="995"/>
      <c r="Z2" s="100"/>
      <c r="AA2" s="995"/>
      <c r="AB2" s="100"/>
      <c r="AC2" s="995"/>
      <c r="AD2" s="995"/>
      <c r="AE2" s="995"/>
      <c r="AF2" s="100"/>
      <c r="AG2" s="995"/>
      <c r="AH2" s="100"/>
      <c r="AI2" s="995"/>
      <c r="AJ2" s="100"/>
      <c r="AK2" s="995"/>
      <c r="AL2" s="100"/>
      <c r="AM2" s="995"/>
      <c r="AN2" s="100"/>
      <c r="AO2" s="995"/>
      <c r="AP2" s="100"/>
      <c r="AQ2" s="995"/>
      <c r="AR2" s="99"/>
      <c r="AS2" s="995"/>
      <c r="AT2" s="99"/>
      <c r="AU2" s="995"/>
      <c r="AV2" s="99"/>
      <c r="AW2" s="995"/>
      <c r="AX2" s="99"/>
      <c r="AY2" s="995"/>
      <c r="AZ2" s="99"/>
      <c r="BA2" s="995"/>
      <c r="BB2" s="99"/>
      <c r="BC2" s="995"/>
      <c r="BD2" s="99"/>
      <c r="BE2" s="995"/>
      <c r="BF2" s="1293"/>
      <c r="BG2" s="994"/>
      <c r="BH2" s="1293"/>
      <c r="BI2" s="994"/>
      <c r="BJ2" s="1293"/>
      <c r="BK2" s="994"/>
      <c r="BL2" s="1293"/>
      <c r="BM2" s="994"/>
      <c r="BN2" s="99"/>
      <c r="BO2" s="995"/>
      <c r="BP2" s="99"/>
      <c r="BQ2" s="995"/>
      <c r="BR2" s="99"/>
      <c r="BS2" s="995"/>
      <c r="BT2" s="99"/>
      <c r="BU2" s="995"/>
      <c r="BV2" s="99"/>
      <c r="BW2" s="995"/>
    </row>
    <row r="3" spans="1:75" ht="19.5" thickBot="1">
      <c r="A3" s="166" t="s">
        <v>69</v>
      </c>
      <c r="B3" s="1438" t="s">
        <v>68</v>
      </c>
      <c r="C3" s="109"/>
      <c r="D3" s="257" t="s">
        <v>280</v>
      </c>
      <c r="E3" s="731" t="s">
        <v>205</v>
      </c>
      <c r="F3" s="1755" t="s">
        <v>206</v>
      </c>
      <c r="G3" s="1756"/>
      <c r="H3" s="1756"/>
      <c r="I3" s="1756"/>
      <c r="J3" s="1756"/>
      <c r="K3" s="1756"/>
      <c r="L3" s="1756"/>
      <c r="M3" s="1756"/>
      <c r="N3" s="1756"/>
      <c r="O3" s="1756"/>
      <c r="P3" s="1756"/>
      <c r="Q3" s="1756"/>
      <c r="R3" s="1756"/>
      <c r="S3" s="1661"/>
      <c r="T3" s="1755" t="s">
        <v>207</v>
      </c>
      <c r="U3" s="1756"/>
      <c r="V3" s="1756"/>
      <c r="W3" s="1756"/>
      <c r="X3" s="1756"/>
      <c r="Y3" s="1756"/>
      <c r="Z3" s="1756"/>
      <c r="AA3" s="1756"/>
      <c r="AB3" s="1756"/>
      <c r="AC3" s="1756"/>
      <c r="AD3" s="1756"/>
      <c r="AE3" s="1756"/>
      <c r="AF3" s="1756"/>
      <c r="AG3" s="1757"/>
      <c r="AH3" s="1755" t="s">
        <v>332</v>
      </c>
      <c r="AI3" s="1756"/>
      <c r="AJ3" s="1756"/>
      <c r="AK3" s="1756"/>
      <c r="AL3" s="1756"/>
      <c r="AM3" s="1756"/>
      <c r="AN3" s="1756"/>
      <c r="AO3" s="1756"/>
      <c r="AP3" s="1756"/>
      <c r="AQ3" s="1756"/>
      <c r="AR3" s="1756"/>
      <c r="AS3" s="1756"/>
      <c r="AT3" s="1756"/>
      <c r="AU3" s="1757"/>
      <c r="AV3" s="1755" t="s">
        <v>209</v>
      </c>
      <c r="AW3" s="1756"/>
      <c r="AX3" s="1756"/>
      <c r="AY3" s="1756"/>
      <c r="AZ3" s="1756"/>
      <c r="BA3" s="1756"/>
      <c r="BB3" s="1756"/>
      <c r="BC3" s="1756"/>
      <c r="BD3" s="1756"/>
      <c r="BE3" s="1756"/>
      <c r="BF3" s="1756"/>
      <c r="BG3" s="1756"/>
      <c r="BH3" s="1756"/>
      <c r="BI3" s="1757"/>
      <c r="BJ3" s="1755" t="s">
        <v>210</v>
      </c>
      <c r="BK3" s="1756"/>
      <c r="BL3" s="1756"/>
      <c r="BM3" s="1756"/>
      <c r="BN3" s="1756"/>
      <c r="BO3" s="1756"/>
      <c r="BP3" s="1756"/>
      <c r="BQ3" s="1756"/>
      <c r="BR3" s="1756"/>
      <c r="BS3" s="1756"/>
      <c r="BT3" s="1756"/>
      <c r="BU3" s="1756"/>
      <c r="BV3" s="1756"/>
      <c r="BW3" s="1757"/>
    </row>
    <row r="4" spans="1:75" ht="15.75" customHeight="1" thickBot="1">
      <c r="A4" s="495">
        <v>1</v>
      </c>
      <c r="B4" s="1439" t="s">
        <v>5</v>
      </c>
      <c r="C4" s="1464" t="e">
        <f>#REF!</f>
        <v>#REF!</v>
      </c>
      <c r="D4" s="1465"/>
      <c r="E4" s="1466"/>
      <c r="F4" s="1583"/>
      <c r="G4" s="1408"/>
      <c r="H4" s="1409"/>
      <c r="I4" s="1408"/>
      <c r="J4" s="1409"/>
      <c r="K4" s="1408"/>
      <c r="L4" s="1410"/>
      <c r="M4" s="1408"/>
      <c r="N4" s="1409"/>
      <c r="O4" s="1408"/>
      <c r="P4" s="1409"/>
      <c r="Q4" s="1408"/>
      <c r="R4" s="1409"/>
      <c r="S4" s="1662"/>
      <c r="T4" s="1583">
        <v>11</v>
      </c>
      <c r="U4" s="1408">
        <v>24</v>
      </c>
      <c r="V4" s="1409"/>
      <c r="W4" s="1408"/>
      <c r="X4" s="1409"/>
      <c r="Y4" s="1408"/>
      <c r="Z4" s="1410"/>
      <c r="AA4" s="1408"/>
      <c r="AB4" s="1409" t="s">
        <v>149</v>
      </c>
      <c r="AC4" s="1408">
        <v>34</v>
      </c>
      <c r="AD4" s="1409" t="s">
        <v>145</v>
      </c>
      <c r="AE4" s="1408">
        <v>21</v>
      </c>
      <c r="AF4" s="1409"/>
      <c r="AG4" s="1584"/>
      <c r="AH4" s="1583">
        <v>11</v>
      </c>
      <c r="AI4" s="1408">
        <v>24</v>
      </c>
      <c r="AJ4" s="1409"/>
      <c r="AK4" s="1408"/>
      <c r="AL4" s="1409" t="s">
        <v>284</v>
      </c>
      <c r="AM4" s="1408"/>
      <c r="AN4" s="1410"/>
      <c r="AO4" s="1408"/>
      <c r="AP4" s="1409"/>
      <c r="AQ4" s="1408"/>
      <c r="AR4" s="1409"/>
      <c r="AS4" s="1408"/>
      <c r="AT4" s="1409"/>
      <c r="AU4" s="1584"/>
      <c r="AV4" s="1583"/>
      <c r="AW4" s="1408"/>
      <c r="AX4" s="1409"/>
      <c r="AY4" s="1408"/>
      <c r="AZ4" s="1409"/>
      <c r="BA4" s="1408"/>
      <c r="BB4" s="1410"/>
      <c r="BC4" s="1408"/>
      <c r="BD4" s="1409"/>
      <c r="BE4" s="1408"/>
      <c r="BF4" s="1409"/>
      <c r="BG4" s="1408"/>
      <c r="BH4" s="1409"/>
      <c r="BI4" s="1584"/>
      <c r="BJ4" s="1583"/>
      <c r="BK4" s="1408"/>
      <c r="BL4" s="1409"/>
      <c r="BM4" s="1408"/>
      <c r="BN4" s="1409"/>
      <c r="BO4" s="1408"/>
      <c r="BP4" s="1410"/>
      <c r="BQ4" s="1408"/>
      <c r="BR4" s="1409"/>
      <c r="BS4" s="1408"/>
      <c r="BT4" s="1409"/>
      <c r="BU4" s="1408"/>
      <c r="BV4" s="1409">
        <v>11</v>
      </c>
      <c r="BW4" s="1584">
        <v>23</v>
      </c>
    </row>
    <row r="5" spans="1:75" ht="15.75" customHeight="1" thickBot="1">
      <c r="A5" s="495">
        <v>2</v>
      </c>
      <c r="B5" s="1416" t="s">
        <v>197</v>
      </c>
      <c r="C5" s="1464" t="e">
        <f>#REF!</f>
        <v>#REF!</v>
      </c>
      <c r="D5" s="1467"/>
      <c r="E5" s="1468"/>
      <c r="F5" s="1585"/>
      <c r="G5" s="1411"/>
      <c r="H5" s="1412"/>
      <c r="I5" s="1411"/>
      <c r="J5" s="1412"/>
      <c r="K5" s="1411"/>
      <c r="L5" s="1413"/>
      <c r="M5" s="1411"/>
      <c r="N5" s="1412"/>
      <c r="O5" s="1411"/>
      <c r="P5" s="1412" t="s">
        <v>150</v>
      </c>
      <c r="Q5" s="1411">
        <v>22</v>
      </c>
      <c r="R5" s="1412"/>
      <c r="S5" s="1663"/>
      <c r="T5" s="1585"/>
      <c r="U5" s="1411"/>
      <c r="V5" s="1412"/>
      <c r="W5" s="1411"/>
      <c r="X5" s="1412" t="s">
        <v>147</v>
      </c>
      <c r="Y5" s="1411">
        <v>3</v>
      </c>
      <c r="Z5" s="1413" t="s">
        <v>41</v>
      </c>
      <c r="AA5" s="1411">
        <v>4</v>
      </c>
      <c r="AB5" s="1412" t="s">
        <v>149</v>
      </c>
      <c r="AC5" s="1411">
        <v>16</v>
      </c>
      <c r="AD5" s="1412" t="s">
        <v>145</v>
      </c>
      <c r="AE5" s="1411">
        <v>21</v>
      </c>
      <c r="AF5" s="1412"/>
      <c r="AG5" s="1586"/>
      <c r="AH5" s="1585"/>
      <c r="AI5" s="1411"/>
      <c r="AJ5" s="1412"/>
      <c r="AK5" s="1411"/>
      <c r="AL5" s="1412" t="s">
        <v>284</v>
      </c>
      <c r="AM5" s="1411">
        <v>16</v>
      </c>
      <c r="AN5" s="1413"/>
      <c r="AO5" s="1411"/>
      <c r="AP5" s="1412"/>
      <c r="AQ5" s="1411"/>
      <c r="AR5" s="1412"/>
      <c r="AS5" s="1411"/>
      <c r="AT5" s="1412"/>
      <c r="AU5" s="1586"/>
      <c r="AV5" s="1585"/>
      <c r="AW5" s="1411"/>
      <c r="AX5" s="1412"/>
      <c r="AY5" s="1411"/>
      <c r="AZ5" s="1412" t="s">
        <v>147</v>
      </c>
      <c r="BA5" s="1411">
        <v>20</v>
      </c>
      <c r="BB5" s="1413" t="s">
        <v>41</v>
      </c>
      <c r="BC5" s="1411">
        <v>4</v>
      </c>
      <c r="BD5" s="1412"/>
      <c r="BE5" s="1411"/>
      <c r="BF5" s="1412"/>
      <c r="BG5" s="1411"/>
      <c r="BH5" s="1412"/>
      <c r="BI5" s="1586"/>
      <c r="BJ5" s="1585"/>
      <c r="BK5" s="1411"/>
      <c r="BL5" s="1412"/>
      <c r="BM5" s="1411"/>
      <c r="BN5" s="1412"/>
      <c r="BO5" s="1411"/>
      <c r="BP5" s="1413"/>
      <c r="BQ5" s="1411"/>
      <c r="BR5" s="1412"/>
      <c r="BS5" s="1411"/>
      <c r="BT5" s="1412"/>
      <c r="BU5" s="1411"/>
      <c r="BV5" s="1412"/>
      <c r="BW5" s="1586"/>
    </row>
    <row r="6" spans="1:75" s="1293" customFormat="1" ht="15.75" customHeight="1" thickBot="1">
      <c r="A6" s="495"/>
      <c r="B6" s="1432" t="s">
        <v>366</v>
      </c>
      <c r="C6" s="1464"/>
      <c r="D6" s="1467"/>
      <c r="E6" s="1468"/>
      <c r="F6" s="1587"/>
      <c r="G6" s="1421"/>
      <c r="H6" s="1422"/>
      <c r="I6" s="1421"/>
      <c r="J6" s="1422"/>
      <c r="K6" s="1421"/>
      <c r="L6" s="1423"/>
      <c r="M6" s="1421"/>
      <c r="N6" s="1422"/>
      <c r="O6" s="1421"/>
      <c r="P6" s="1422"/>
      <c r="Q6" s="1421"/>
      <c r="R6" s="1422"/>
      <c r="S6" s="1664"/>
      <c r="T6" s="1587"/>
      <c r="U6" s="1421"/>
      <c r="V6" s="1422"/>
      <c r="W6" s="1421"/>
      <c r="X6" s="1422"/>
      <c r="Y6" s="1421"/>
      <c r="Z6" s="1423"/>
      <c r="AA6" s="1421"/>
      <c r="AB6" s="1422"/>
      <c r="AC6" s="1421"/>
      <c r="AD6" s="1422"/>
      <c r="AE6" s="1421"/>
      <c r="AF6" s="1422"/>
      <c r="AG6" s="1588"/>
      <c r="AH6" s="1587"/>
      <c r="AI6" s="1421"/>
      <c r="AJ6" s="1422"/>
      <c r="AK6" s="1421"/>
      <c r="AL6" s="1422"/>
      <c r="AM6" s="1421"/>
      <c r="AN6" s="1423"/>
      <c r="AO6" s="1421"/>
      <c r="AP6" s="1422"/>
      <c r="AQ6" s="1421"/>
      <c r="AR6" s="1422"/>
      <c r="AS6" s="1421"/>
      <c r="AT6" s="1422"/>
      <c r="AU6" s="1588"/>
      <c r="AV6" s="1587"/>
      <c r="AW6" s="1421"/>
      <c r="AX6" s="1422"/>
      <c r="AY6" s="1421"/>
      <c r="AZ6" s="1422"/>
      <c r="BA6" s="1421"/>
      <c r="BB6" s="1423"/>
      <c r="BC6" s="1421"/>
      <c r="BD6" s="1422"/>
      <c r="BE6" s="1421"/>
      <c r="BF6" s="1422"/>
      <c r="BG6" s="1421"/>
      <c r="BH6" s="1422"/>
      <c r="BI6" s="1588"/>
      <c r="BJ6" s="1587"/>
      <c r="BK6" s="1421"/>
      <c r="BL6" s="1422"/>
      <c r="BM6" s="1421"/>
      <c r="BN6" s="1422"/>
      <c r="BO6" s="1421"/>
      <c r="BP6" s="1423"/>
      <c r="BQ6" s="1421"/>
      <c r="BR6" s="1422"/>
      <c r="BS6" s="1421"/>
      <c r="BT6" s="1422"/>
      <c r="BU6" s="1421"/>
      <c r="BV6" s="1422"/>
      <c r="BW6" s="1588"/>
    </row>
    <row r="7" spans="1:75" ht="15.75" customHeight="1" thickBot="1">
      <c r="A7" s="495">
        <v>3</v>
      </c>
      <c r="B7" s="1432" t="s">
        <v>42</v>
      </c>
      <c r="C7" s="1464"/>
      <c r="D7" s="1467"/>
      <c r="E7" s="1468"/>
      <c r="F7" s="1587"/>
      <c r="G7" s="1421"/>
      <c r="H7" s="1422"/>
      <c r="I7" s="1421"/>
      <c r="J7" s="1422"/>
      <c r="K7" s="1421"/>
      <c r="L7" s="1423"/>
      <c r="M7" s="1421"/>
      <c r="N7" s="1422"/>
      <c r="O7" s="1421"/>
      <c r="P7" s="1422"/>
      <c r="Q7" s="1421"/>
      <c r="R7" s="1422"/>
      <c r="S7" s="1664"/>
      <c r="T7" s="1587"/>
      <c r="U7" s="1421"/>
      <c r="V7" s="1422"/>
      <c r="W7" s="1421"/>
      <c r="X7" s="1422"/>
      <c r="Y7" s="1421"/>
      <c r="Z7" s="1423"/>
      <c r="AA7" s="1421"/>
      <c r="AB7" s="1422"/>
      <c r="AC7" s="1421"/>
      <c r="AD7" s="1422"/>
      <c r="AE7" s="1421"/>
      <c r="AF7" s="1422"/>
      <c r="AG7" s="1588"/>
      <c r="AH7" s="1587"/>
      <c r="AI7" s="1421"/>
      <c r="AJ7" s="1422"/>
      <c r="AK7" s="1421"/>
      <c r="AL7" s="1422"/>
      <c r="AM7" s="1421"/>
      <c r="AN7" s="1423"/>
      <c r="AO7" s="1421"/>
      <c r="AP7" s="1422"/>
      <c r="AQ7" s="1421"/>
      <c r="AR7" s="1422"/>
      <c r="AS7" s="1421"/>
      <c r="AT7" s="1422"/>
      <c r="AU7" s="1588"/>
      <c r="AV7" s="1587"/>
      <c r="AW7" s="1421"/>
      <c r="AX7" s="1422"/>
      <c r="AY7" s="1421"/>
      <c r="AZ7" s="1422"/>
      <c r="BA7" s="1421"/>
      <c r="BB7" s="1423"/>
      <c r="BC7" s="1421"/>
      <c r="BD7" s="1422"/>
      <c r="BE7" s="1421"/>
      <c r="BF7" s="1422"/>
      <c r="BG7" s="1421"/>
      <c r="BH7" s="1422"/>
      <c r="BI7" s="1588"/>
      <c r="BJ7" s="1587"/>
      <c r="BK7" s="1421"/>
      <c r="BL7" s="1422"/>
      <c r="BM7" s="1421"/>
      <c r="BN7" s="1422"/>
      <c r="BO7" s="1421"/>
      <c r="BP7" s="1423"/>
      <c r="BQ7" s="1421"/>
      <c r="BR7" s="1422"/>
      <c r="BS7" s="1421"/>
      <c r="BT7" s="1422"/>
      <c r="BU7" s="1421"/>
      <c r="BV7" s="1422"/>
      <c r="BW7" s="1588"/>
    </row>
    <row r="8" spans="1:75" ht="15.75" customHeight="1" thickBot="1">
      <c r="A8" s="495">
        <v>4</v>
      </c>
      <c r="B8" s="1435" t="s">
        <v>43</v>
      </c>
      <c r="C8" s="1464" t="e">
        <f>#REF!</f>
        <v>#REF!</v>
      </c>
      <c r="D8" s="1467"/>
      <c r="E8" s="1469"/>
      <c r="F8" s="1589"/>
      <c r="G8" s="1414"/>
      <c r="H8" s="1415" t="s">
        <v>148</v>
      </c>
      <c r="I8" s="1414">
        <v>23</v>
      </c>
      <c r="J8" s="1415" t="s">
        <v>151</v>
      </c>
      <c r="K8" s="1414">
        <v>23</v>
      </c>
      <c r="L8" s="1415"/>
      <c r="M8" s="1414"/>
      <c r="N8" s="1415"/>
      <c r="O8" s="1414"/>
      <c r="P8" s="1415"/>
      <c r="Q8" s="1414"/>
      <c r="R8" s="1415"/>
      <c r="S8" s="1665"/>
      <c r="T8" s="1589"/>
      <c r="U8" s="1414"/>
      <c r="V8" s="1415"/>
      <c r="W8" s="1414"/>
      <c r="X8" s="1415"/>
      <c r="Y8" s="1414"/>
      <c r="Z8" s="1415"/>
      <c r="AA8" s="1414"/>
      <c r="AB8" s="1415"/>
      <c r="AC8" s="1414"/>
      <c r="AD8" s="1415"/>
      <c r="AE8" s="1414"/>
      <c r="AF8" s="1415"/>
      <c r="AG8" s="1590"/>
      <c r="AH8" s="1589" t="s">
        <v>149</v>
      </c>
      <c r="AI8" s="1414">
        <v>22</v>
      </c>
      <c r="AJ8" s="1415"/>
      <c r="AK8" s="1414"/>
      <c r="AL8" s="1415"/>
      <c r="AM8" s="1414"/>
      <c r="AN8" s="1415"/>
      <c r="AO8" s="1414"/>
      <c r="AP8" s="1415"/>
      <c r="AQ8" s="1414"/>
      <c r="AR8" s="1415"/>
      <c r="AS8" s="1414"/>
      <c r="AT8" s="1415"/>
      <c r="AU8" s="1590"/>
      <c r="AV8" s="1589">
        <v>11</v>
      </c>
      <c r="AW8" s="1414">
        <v>1</v>
      </c>
      <c r="AX8" s="1415"/>
      <c r="AY8" s="1414"/>
      <c r="AZ8" s="1415"/>
      <c r="BA8" s="1414"/>
      <c r="BB8" s="1415"/>
      <c r="BC8" s="1414"/>
      <c r="BD8" s="1415"/>
      <c r="BE8" s="1414"/>
      <c r="BF8" s="1415"/>
      <c r="BG8" s="1414"/>
      <c r="BH8" s="1415"/>
      <c r="BI8" s="1590"/>
      <c r="BJ8" s="1589" t="s">
        <v>145</v>
      </c>
      <c r="BK8" s="1414">
        <v>1</v>
      </c>
      <c r="BL8" s="1415">
        <v>10</v>
      </c>
      <c r="BM8" s="1414">
        <v>1</v>
      </c>
      <c r="BN8" s="1415"/>
      <c r="BO8" s="1414"/>
      <c r="BP8" s="1415"/>
      <c r="BQ8" s="1414"/>
      <c r="BR8" s="1415" t="s">
        <v>284</v>
      </c>
      <c r="BS8" s="1414">
        <v>1</v>
      </c>
      <c r="BT8" s="1415"/>
      <c r="BU8" s="1414"/>
      <c r="BV8" s="1415"/>
      <c r="BW8" s="1590"/>
    </row>
    <row r="9" spans="1:75" ht="15.75" customHeight="1" thickBot="1">
      <c r="A9" s="495">
        <v>5</v>
      </c>
      <c r="B9" s="1439" t="s">
        <v>38</v>
      </c>
      <c r="C9" s="1464" t="e">
        <f>#REF!</f>
        <v>#REF!</v>
      </c>
      <c r="D9" s="1467"/>
      <c r="E9" s="1470"/>
      <c r="F9" s="1591" t="s">
        <v>145</v>
      </c>
      <c r="G9" s="1408">
        <v>2</v>
      </c>
      <c r="H9" s="1410" t="s">
        <v>146</v>
      </c>
      <c r="I9" s="1408">
        <v>2</v>
      </c>
      <c r="J9" s="1409" t="s">
        <v>284</v>
      </c>
      <c r="K9" s="1408">
        <v>2</v>
      </c>
      <c r="L9" s="1409"/>
      <c r="M9" s="1408"/>
      <c r="N9" s="1410" t="s">
        <v>279</v>
      </c>
      <c r="O9" s="1408">
        <v>2</v>
      </c>
      <c r="P9" s="1410">
        <v>10</v>
      </c>
      <c r="Q9" s="1408">
        <v>2</v>
      </c>
      <c r="R9" s="1409" t="s">
        <v>280</v>
      </c>
      <c r="S9" s="1662"/>
      <c r="T9" s="1591" t="s">
        <v>146</v>
      </c>
      <c r="U9" s="1408">
        <v>2</v>
      </c>
      <c r="V9" s="1410" t="s">
        <v>146</v>
      </c>
      <c r="W9" s="1408">
        <v>2</v>
      </c>
      <c r="X9" s="1409">
        <v>10</v>
      </c>
      <c r="Y9" s="1408">
        <v>2</v>
      </c>
      <c r="Z9" s="1409" t="s">
        <v>145</v>
      </c>
      <c r="AA9" s="1408">
        <v>2</v>
      </c>
      <c r="AB9" s="1410" t="s">
        <v>279</v>
      </c>
      <c r="AC9" s="1408">
        <v>2</v>
      </c>
      <c r="AD9" s="1410">
        <v>10</v>
      </c>
      <c r="AE9" s="1408">
        <v>2</v>
      </c>
      <c r="AF9" s="1409"/>
      <c r="AG9" s="1584"/>
      <c r="AH9" s="1591"/>
      <c r="AI9" s="1408"/>
      <c r="AJ9" s="1410" t="s">
        <v>279</v>
      </c>
      <c r="AK9" s="1408">
        <v>2</v>
      </c>
      <c r="AL9" s="1409">
        <v>10</v>
      </c>
      <c r="AM9" s="1408">
        <v>2</v>
      </c>
      <c r="AN9" s="1409" t="s">
        <v>284</v>
      </c>
      <c r="AO9" s="1408">
        <v>2</v>
      </c>
      <c r="AP9" s="1410" t="s">
        <v>146</v>
      </c>
      <c r="AQ9" s="1408">
        <v>2</v>
      </c>
      <c r="AR9" s="1410" t="s">
        <v>145</v>
      </c>
      <c r="AS9" s="1408">
        <v>2</v>
      </c>
      <c r="AT9" s="1409"/>
      <c r="AU9" s="1584"/>
      <c r="AV9" s="1591" t="s">
        <v>146</v>
      </c>
      <c r="AW9" s="1408">
        <v>2</v>
      </c>
      <c r="AX9" s="1410" t="s">
        <v>284</v>
      </c>
      <c r="AY9" s="1408">
        <v>2</v>
      </c>
      <c r="AZ9" s="1409" t="s">
        <v>279</v>
      </c>
      <c r="BA9" s="1408">
        <v>2</v>
      </c>
      <c r="BB9" s="1409" t="s">
        <v>145</v>
      </c>
      <c r="BC9" s="1408">
        <v>2</v>
      </c>
      <c r="BD9" s="1410" t="s">
        <v>146</v>
      </c>
      <c r="BE9" s="1408">
        <v>2</v>
      </c>
      <c r="BF9" s="1410">
        <v>10</v>
      </c>
      <c r="BG9" s="1408">
        <v>2</v>
      </c>
      <c r="BH9" s="1635">
        <v>10</v>
      </c>
      <c r="BI9" s="1584">
        <v>2</v>
      </c>
      <c r="BJ9" s="1591" t="s">
        <v>284</v>
      </c>
      <c r="BK9" s="1408">
        <v>2</v>
      </c>
      <c r="BL9" s="1410" t="s">
        <v>146</v>
      </c>
      <c r="BM9" s="1408">
        <v>2</v>
      </c>
      <c r="BN9" s="1409" t="s">
        <v>279</v>
      </c>
      <c r="BO9" s="1408">
        <v>2</v>
      </c>
      <c r="BP9" s="1409" t="s">
        <v>284</v>
      </c>
      <c r="BQ9" s="1408">
        <v>2</v>
      </c>
      <c r="BR9" s="1410" t="s">
        <v>146</v>
      </c>
      <c r="BS9" s="1408">
        <v>2</v>
      </c>
      <c r="BT9" s="1410" t="s">
        <v>145</v>
      </c>
      <c r="BU9" s="1408">
        <v>2</v>
      </c>
      <c r="BV9" s="1409"/>
      <c r="BW9" s="1584"/>
    </row>
    <row r="10" spans="1:75" ht="15.75" customHeight="1" thickBot="1">
      <c r="A10" s="495">
        <v>6</v>
      </c>
      <c r="B10" s="1416" t="s">
        <v>44</v>
      </c>
      <c r="C10" s="1464" t="e">
        <f>#REF!</f>
        <v>#REF!</v>
      </c>
      <c r="D10" s="1465" t="s">
        <v>278</v>
      </c>
      <c r="E10" s="1471"/>
      <c r="F10" s="1592" t="s">
        <v>41</v>
      </c>
      <c r="G10" s="1411">
        <v>3</v>
      </c>
      <c r="H10" s="1417" t="s">
        <v>41</v>
      </c>
      <c r="I10" s="1440" t="s">
        <v>235</v>
      </c>
      <c r="J10" s="1413">
        <v>11</v>
      </c>
      <c r="K10" s="1411">
        <v>3</v>
      </c>
      <c r="L10" s="1413" t="s">
        <v>152</v>
      </c>
      <c r="M10" s="1411">
        <v>3</v>
      </c>
      <c r="N10" s="1413" t="s">
        <v>151</v>
      </c>
      <c r="O10" s="1411">
        <v>3</v>
      </c>
      <c r="P10" s="1413" t="s">
        <v>152</v>
      </c>
      <c r="Q10" s="1411">
        <v>3</v>
      </c>
      <c r="R10" s="1417"/>
      <c r="S10" s="1666"/>
      <c r="T10" s="1592" t="s">
        <v>147</v>
      </c>
      <c r="U10" s="1411">
        <v>3</v>
      </c>
      <c r="V10" s="1417" t="s">
        <v>230</v>
      </c>
      <c r="W10" s="1440" t="s">
        <v>235</v>
      </c>
      <c r="X10" s="1413"/>
      <c r="Y10" s="1411"/>
      <c r="Z10" s="1413">
        <v>11</v>
      </c>
      <c r="AA10" s="1411">
        <v>3</v>
      </c>
      <c r="AB10" s="1413" t="s">
        <v>147</v>
      </c>
      <c r="AC10" s="1411">
        <v>3</v>
      </c>
      <c r="AD10" s="1413"/>
      <c r="AE10" s="1411"/>
      <c r="AF10" s="1417" t="s">
        <v>41</v>
      </c>
      <c r="AG10" s="1593" t="s">
        <v>235</v>
      </c>
      <c r="AH10" s="1592" t="s">
        <v>41</v>
      </c>
      <c r="AI10" s="1411">
        <v>4</v>
      </c>
      <c r="AJ10" s="1417" t="s">
        <v>151</v>
      </c>
      <c r="AK10" s="1440" t="s">
        <v>235</v>
      </c>
      <c r="AL10" s="1413" t="s">
        <v>152</v>
      </c>
      <c r="AM10" s="1411">
        <v>3</v>
      </c>
      <c r="AN10" s="1413" t="s">
        <v>152</v>
      </c>
      <c r="AO10" s="1411">
        <v>3</v>
      </c>
      <c r="AP10" s="1413" t="s">
        <v>151</v>
      </c>
      <c r="AQ10" s="1411">
        <v>3</v>
      </c>
      <c r="AR10" s="1413" t="s">
        <v>147</v>
      </c>
      <c r="AS10" s="1411">
        <v>3</v>
      </c>
      <c r="AT10" s="1417" t="s">
        <v>230</v>
      </c>
      <c r="AU10" s="1593" t="s">
        <v>235</v>
      </c>
      <c r="AV10" s="1592" t="s">
        <v>152</v>
      </c>
      <c r="AW10" s="1411">
        <v>3</v>
      </c>
      <c r="AX10" s="1417" t="s">
        <v>151</v>
      </c>
      <c r="AY10" s="1440" t="s">
        <v>235</v>
      </c>
      <c r="AZ10" s="1413" t="s">
        <v>41</v>
      </c>
      <c r="BA10" s="1411">
        <v>3</v>
      </c>
      <c r="BB10" s="1413">
        <v>11</v>
      </c>
      <c r="BC10" s="1411">
        <v>3</v>
      </c>
      <c r="BD10" s="1413" t="s">
        <v>147</v>
      </c>
      <c r="BE10" s="1411">
        <v>3</v>
      </c>
      <c r="BF10" s="1413" t="s">
        <v>147</v>
      </c>
      <c r="BG10" s="1411">
        <v>3</v>
      </c>
      <c r="BH10" s="1417" t="s">
        <v>230</v>
      </c>
      <c r="BI10" s="1593" t="s">
        <v>235</v>
      </c>
      <c r="BJ10" s="1592" t="s">
        <v>41</v>
      </c>
      <c r="BK10" s="1411">
        <v>4</v>
      </c>
      <c r="BL10" s="1417"/>
      <c r="BM10" s="1440"/>
      <c r="BN10" s="1413" t="s">
        <v>152</v>
      </c>
      <c r="BO10" s="1411">
        <v>3</v>
      </c>
      <c r="BP10" s="1413" t="s">
        <v>152</v>
      </c>
      <c r="BQ10" s="1411">
        <v>3</v>
      </c>
      <c r="BR10" s="1413" t="s">
        <v>151</v>
      </c>
      <c r="BS10" s="1411">
        <v>3</v>
      </c>
      <c r="BT10" s="1413" t="s">
        <v>147</v>
      </c>
      <c r="BU10" s="1411">
        <v>3</v>
      </c>
      <c r="BV10" s="1417"/>
      <c r="BW10" s="1593"/>
    </row>
    <row r="11" spans="1:75" ht="15.75" customHeight="1" thickBot="1">
      <c r="A11" s="495">
        <v>7</v>
      </c>
      <c r="B11" s="1435" t="s">
        <v>313</v>
      </c>
      <c r="C11" s="1464" t="e">
        <f>#REF!</f>
        <v>#REF!</v>
      </c>
      <c r="D11" s="1467"/>
      <c r="E11" s="1472"/>
      <c r="F11" s="1589" t="s">
        <v>232</v>
      </c>
      <c r="G11" s="1414">
        <v>24</v>
      </c>
      <c r="H11" s="1415" t="s">
        <v>149</v>
      </c>
      <c r="I11" s="1414">
        <v>20</v>
      </c>
      <c r="J11" s="1415" t="s">
        <v>232</v>
      </c>
      <c r="K11" s="1414">
        <v>20</v>
      </c>
      <c r="L11" s="1415" t="s">
        <v>150</v>
      </c>
      <c r="M11" s="1414">
        <v>20</v>
      </c>
      <c r="N11" s="1415"/>
      <c r="O11" s="1414"/>
      <c r="P11" s="1415" t="s">
        <v>148</v>
      </c>
      <c r="Q11" s="1414">
        <v>24</v>
      </c>
      <c r="R11" s="1415"/>
      <c r="S11" s="1665"/>
      <c r="T11" s="1589" t="s">
        <v>150</v>
      </c>
      <c r="U11" s="1414">
        <v>16</v>
      </c>
      <c r="V11" s="1415" t="s">
        <v>150</v>
      </c>
      <c r="W11" s="1414">
        <v>22</v>
      </c>
      <c r="X11" s="1415"/>
      <c r="Y11" s="1414"/>
      <c r="Z11" s="1415"/>
      <c r="AA11" s="1414"/>
      <c r="AB11" s="1415" t="s">
        <v>232</v>
      </c>
      <c r="AC11" s="1414">
        <v>23</v>
      </c>
      <c r="AD11" s="1415" t="s">
        <v>148</v>
      </c>
      <c r="AE11" s="1414">
        <v>22</v>
      </c>
      <c r="AF11" s="1415" t="s">
        <v>148</v>
      </c>
      <c r="AG11" s="1590">
        <v>21</v>
      </c>
      <c r="AH11" s="1589"/>
      <c r="AI11" s="1414"/>
      <c r="AJ11" s="1415" t="s">
        <v>150</v>
      </c>
      <c r="AK11" s="1414">
        <v>22</v>
      </c>
      <c r="AL11" s="1415" t="s">
        <v>150</v>
      </c>
      <c r="AM11" s="1414">
        <v>22</v>
      </c>
      <c r="AN11" s="1415" t="s">
        <v>149</v>
      </c>
      <c r="AO11" s="1414">
        <v>20</v>
      </c>
      <c r="AP11" s="1415" t="s">
        <v>149</v>
      </c>
      <c r="AQ11" s="1414">
        <v>25</v>
      </c>
      <c r="AR11" s="1415"/>
      <c r="AS11" s="1414"/>
      <c r="AT11" s="1415"/>
      <c r="AU11" s="1590"/>
      <c r="AV11" s="1589" t="s">
        <v>232</v>
      </c>
      <c r="AW11" s="1414">
        <v>24</v>
      </c>
      <c r="AX11" s="1415" t="s">
        <v>149</v>
      </c>
      <c r="AY11" s="1414">
        <v>24</v>
      </c>
      <c r="AZ11" s="1415"/>
      <c r="BA11" s="1414"/>
      <c r="BB11" s="1415" t="s">
        <v>150</v>
      </c>
      <c r="BC11" s="1414">
        <v>24</v>
      </c>
      <c r="BD11" s="1415"/>
      <c r="BE11" s="1414"/>
      <c r="BF11" s="1415" t="s">
        <v>148</v>
      </c>
      <c r="BG11" s="1414">
        <v>21</v>
      </c>
      <c r="BH11" s="1415" t="s">
        <v>232</v>
      </c>
      <c r="BI11" s="1590">
        <v>21</v>
      </c>
      <c r="BJ11" s="1589"/>
      <c r="BK11" s="1414"/>
      <c r="BL11" s="1415" t="s">
        <v>149</v>
      </c>
      <c r="BM11" s="1414">
        <v>17</v>
      </c>
      <c r="BN11" s="1415" t="s">
        <v>150</v>
      </c>
      <c r="BO11" s="1414">
        <v>21</v>
      </c>
      <c r="BP11" s="1415" t="s">
        <v>148</v>
      </c>
      <c r="BQ11" s="1414">
        <v>17</v>
      </c>
      <c r="BR11" s="1415" t="s">
        <v>150</v>
      </c>
      <c r="BS11" s="1414">
        <v>17</v>
      </c>
      <c r="BT11" s="1415" t="s">
        <v>232</v>
      </c>
      <c r="BU11" s="1414">
        <v>17</v>
      </c>
      <c r="BV11" s="1415"/>
      <c r="BW11" s="1590"/>
    </row>
    <row r="12" spans="1:75" ht="15.75" customHeight="1" thickBot="1">
      <c r="A12" s="495">
        <v>8</v>
      </c>
      <c r="B12" s="1441" t="s">
        <v>36</v>
      </c>
      <c r="C12" s="1464" t="e">
        <f>#REF!</f>
        <v>#REF!</v>
      </c>
      <c r="D12" s="1467"/>
      <c r="E12" s="1473"/>
      <c r="F12" s="1594" t="s">
        <v>150</v>
      </c>
      <c r="G12" s="1419">
        <v>31</v>
      </c>
      <c r="H12" s="1420">
        <v>11</v>
      </c>
      <c r="I12" s="1419">
        <v>31</v>
      </c>
      <c r="J12" s="1418" t="s">
        <v>147</v>
      </c>
      <c r="K12" s="1419">
        <v>31</v>
      </c>
      <c r="L12" s="1418"/>
      <c r="M12" s="1419"/>
      <c r="N12" s="1418" t="s">
        <v>147</v>
      </c>
      <c r="O12" s="1419">
        <v>31</v>
      </c>
      <c r="P12" s="1418"/>
      <c r="Q12" s="1419"/>
      <c r="R12" s="1420" t="s">
        <v>280</v>
      </c>
      <c r="S12" s="1667"/>
      <c r="T12" s="1594">
        <v>10</v>
      </c>
      <c r="U12" s="1419">
        <v>31</v>
      </c>
      <c r="V12" s="1420">
        <v>10</v>
      </c>
      <c r="W12" s="1419">
        <v>31</v>
      </c>
      <c r="X12" s="1418">
        <v>11</v>
      </c>
      <c r="Y12" s="1419">
        <v>31</v>
      </c>
      <c r="Z12" s="1418" t="s">
        <v>152</v>
      </c>
      <c r="AA12" s="1419">
        <v>31</v>
      </c>
      <c r="AB12" s="1418" t="s">
        <v>150</v>
      </c>
      <c r="AC12" s="1419">
        <v>31</v>
      </c>
      <c r="AD12" s="1418" t="s">
        <v>147</v>
      </c>
      <c r="AE12" s="1419">
        <v>31</v>
      </c>
      <c r="AF12" s="1420"/>
      <c r="AG12" s="1595"/>
      <c r="AH12" s="1594" t="s">
        <v>152</v>
      </c>
      <c r="AI12" s="1419">
        <v>31</v>
      </c>
      <c r="AJ12" s="1420"/>
      <c r="AK12" s="1419"/>
      <c r="AL12" s="1418">
        <v>11</v>
      </c>
      <c r="AM12" s="1419">
        <v>31</v>
      </c>
      <c r="AN12" s="1418" t="s">
        <v>150</v>
      </c>
      <c r="AO12" s="1419">
        <v>31</v>
      </c>
      <c r="AP12" s="1418">
        <v>10</v>
      </c>
      <c r="AQ12" s="1419">
        <v>31</v>
      </c>
      <c r="AR12" s="1418"/>
      <c r="AS12" s="1419"/>
      <c r="AT12" s="1420"/>
      <c r="AU12" s="1595"/>
      <c r="AV12" s="1594">
        <v>10</v>
      </c>
      <c r="AW12" s="1419">
        <v>31</v>
      </c>
      <c r="AX12" s="1420" t="s">
        <v>152</v>
      </c>
      <c r="AY12" s="1419">
        <v>31</v>
      </c>
      <c r="AZ12" s="1418">
        <v>11</v>
      </c>
      <c r="BA12" s="1419">
        <v>31</v>
      </c>
      <c r="BB12" s="1418"/>
      <c r="BC12" s="1419"/>
      <c r="BD12" s="1418"/>
      <c r="BE12" s="1419"/>
      <c r="BF12" s="1418"/>
      <c r="BG12" s="1419"/>
      <c r="BH12" s="1420"/>
      <c r="BI12" s="1595"/>
      <c r="BJ12" s="1594" t="s">
        <v>152</v>
      </c>
      <c r="BK12" s="1419">
        <v>31</v>
      </c>
      <c r="BL12" s="1420" t="s">
        <v>147</v>
      </c>
      <c r="BM12" s="1419">
        <v>31</v>
      </c>
      <c r="BN12" s="1418">
        <v>10</v>
      </c>
      <c r="BO12" s="1419">
        <v>31</v>
      </c>
      <c r="BP12" s="1418" t="s">
        <v>150</v>
      </c>
      <c r="BQ12" s="1419">
        <v>31</v>
      </c>
      <c r="BR12" s="1418">
        <v>11</v>
      </c>
      <c r="BS12" s="1419">
        <v>31</v>
      </c>
      <c r="BT12" s="1418"/>
      <c r="BU12" s="1419"/>
      <c r="BV12" s="1420"/>
      <c r="BW12" s="1595"/>
    </row>
    <row r="13" spans="1:75" ht="15.75" customHeight="1" thickBot="1">
      <c r="A13" s="495">
        <v>9</v>
      </c>
      <c r="B13" s="1416" t="s">
        <v>314</v>
      </c>
      <c r="C13" s="1464" t="e">
        <f>#REF!</f>
        <v>#REF!</v>
      </c>
      <c r="D13" s="1474" t="s">
        <v>151</v>
      </c>
      <c r="E13" s="1475"/>
      <c r="F13" s="1585" t="s">
        <v>151</v>
      </c>
      <c r="G13" s="1411">
        <v>21</v>
      </c>
      <c r="H13" s="1412"/>
      <c r="I13" s="1411"/>
      <c r="J13" s="1417" t="s">
        <v>145</v>
      </c>
      <c r="K13" s="1440" t="s">
        <v>242</v>
      </c>
      <c r="L13" s="1412" t="s">
        <v>145</v>
      </c>
      <c r="M13" s="1411">
        <v>21</v>
      </c>
      <c r="N13" s="1412" t="s">
        <v>146</v>
      </c>
      <c r="O13" s="1411">
        <v>21</v>
      </c>
      <c r="P13" s="1412" t="s">
        <v>151</v>
      </c>
      <c r="Q13" s="1411">
        <v>21</v>
      </c>
      <c r="R13" s="1412" t="s">
        <v>280</v>
      </c>
      <c r="S13" s="1663"/>
      <c r="T13" s="1585" t="s">
        <v>233</v>
      </c>
      <c r="U13" s="1411">
        <v>21</v>
      </c>
      <c r="V13" s="1412" t="s">
        <v>145</v>
      </c>
      <c r="W13" s="1411">
        <v>21</v>
      </c>
      <c r="X13" s="1417" t="s">
        <v>279</v>
      </c>
      <c r="Y13" s="1440" t="s">
        <v>242</v>
      </c>
      <c r="Z13" s="1412" t="s">
        <v>151</v>
      </c>
      <c r="AA13" s="1411">
        <v>21</v>
      </c>
      <c r="AB13" s="1412" t="s">
        <v>146</v>
      </c>
      <c r="AC13" s="1411">
        <v>21</v>
      </c>
      <c r="AD13" s="1412"/>
      <c r="AE13" s="1411"/>
      <c r="AF13" s="1412"/>
      <c r="AG13" s="1586"/>
      <c r="AH13" s="1585" t="s">
        <v>233</v>
      </c>
      <c r="AI13" s="1411">
        <v>21</v>
      </c>
      <c r="AJ13" s="1412"/>
      <c r="AK13" s="1411"/>
      <c r="AL13" s="1417" t="s">
        <v>146</v>
      </c>
      <c r="AM13" s="1440" t="s">
        <v>242</v>
      </c>
      <c r="AN13" s="1412" t="s">
        <v>151</v>
      </c>
      <c r="AO13" s="1411">
        <v>21</v>
      </c>
      <c r="AP13" s="1412"/>
      <c r="AQ13" s="1411"/>
      <c r="AR13" s="1412" t="s">
        <v>279</v>
      </c>
      <c r="AS13" s="1411">
        <v>21</v>
      </c>
      <c r="AT13" s="1412"/>
      <c r="AU13" s="1586"/>
      <c r="AV13" s="1585" t="s">
        <v>279</v>
      </c>
      <c r="AW13" s="1411">
        <v>21</v>
      </c>
      <c r="AX13" s="1412" t="s">
        <v>233</v>
      </c>
      <c r="AY13" s="1411">
        <v>21</v>
      </c>
      <c r="AZ13" s="1417" t="s">
        <v>146</v>
      </c>
      <c r="BA13" s="1440" t="s">
        <v>242</v>
      </c>
      <c r="BB13" s="1412"/>
      <c r="BC13" s="1411"/>
      <c r="BD13" s="1412"/>
      <c r="BE13" s="1411"/>
      <c r="BF13" s="1412"/>
      <c r="BG13" s="1411"/>
      <c r="BH13" s="1412"/>
      <c r="BI13" s="1586"/>
      <c r="BJ13" s="1585" t="s">
        <v>233</v>
      </c>
      <c r="BK13" s="1411">
        <v>21</v>
      </c>
      <c r="BL13" s="1412" t="s">
        <v>151</v>
      </c>
      <c r="BM13" s="1411">
        <v>21</v>
      </c>
      <c r="BN13" s="1417"/>
      <c r="BO13" s="1440"/>
      <c r="BP13" s="1412" t="s">
        <v>279</v>
      </c>
      <c r="BQ13" s="1411">
        <v>21</v>
      </c>
      <c r="BR13" s="1412" t="s">
        <v>145</v>
      </c>
      <c r="BS13" s="1411">
        <v>21</v>
      </c>
      <c r="BT13" s="1412"/>
      <c r="BU13" s="1411"/>
      <c r="BV13" s="1412"/>
      <c r="BW13" s="1586"/>
    </row>
    <row r="14" spans="1:75" ht="15.75" customHeight="1" thickBot="1">
      <c r="A14" s="495">
        <v>10</v>
      </c>
      <c r="B14" s="1432" t="s">
        <v>315</v>
      </c>
      <c r="C14" s="1464" t="e">
        <f>#REF!</f>
        <v>#REF!</v>
      </c>
      <c r="D14" s="1467" t="s">
        <v>149</v>
      </c>
      <c r="E14" s="1476"/>
      <c r="F14" s="1596" t="s">
        <v>149</v>
      </c>
      <c r="G14" s="1421">
        <v>25</v>
      </c>
      <c r="H14" s="1422" t="s">
        <v>284</v>
      </c>
      <c r="I14" s="1421">
        <v>25</v>
      </c>
      <c r="J14" s="1423" t="s">
        <v>149</v>
      </c>
      <c r="K14" s="1421">
        <v>25</v>
      </c>
      <c r="L14" s="1422" t="s">
        <v>232</v>
      </c>
      <c r="M14" s="1421">
        <v>25</v>
      </c>
      <c r="N14" s="1422" t="s">
        <v>148</v>
      </c>
      <c r="O14" s="1421">
        <v>25</v>
      </c>
      <c r="P14" s="1422" t="s">
        <v>41</v>
      </c>
      <c r="Q14" s="1421">
        <v>25</v>
      </c>
      <c r="R14" s="1422"/>
      <c r="S14" s="1664"/>
      <c r="T14" s="1596"/>
      <c r="U14" s="1421"/>
      <c r="V14" s="1422"/>
      <c r="W14" s="1421"/>
      <c r="X14" s="1423" t="s">
        <v>149</v>
      </c>
      <c r="Y14" s="1421">
        <v>23</v>
      </c>
      <c r="Z14" s="1422"/>
      <c r="AA14" s="1421"/>
      <c r="AB14" s="1422"/>
      <c r="AC14" s="1421"/>
      <c r="AD14" s="1422" t="s">
        <v>284</v>
      </c>
      <c r="AE14" s="1421">
        <v>17</v>
      </c>
      <c r="AF14" s="1422"/>
      <c r="AG14" s="1588"/>
      <c r="AH14" s="1596" t="s">
        <v>148</v>
      </c>
      <c r="AI14" s="1421">
        <v>20</v>
      </c>
      <c r="AJ14" s="1422" t="s">
        <v>284</v>
      </c>
      <c r="AK14" s="1421">
        <v>21</v>
      </c>
      <c r="AL14" s="1423"/>
      <c r="AM14" s="1421"/>
      <c r="AN14" s="1422" t="s">
        <v>41</v>
      </c>
      <c r="AO14" s="1421">
        <v>17</v>
      </c>
      <c r="AP14" s="1422" t="s">
        <v>148</v>
      </c>
      <c r="AQ14" s="1421">
        <v>21</v>
      </c>
      <c r="AR14" s="1422"/>
      <c r="AS14" s="1421"/>
      <c r="AT14" s="1422"/>
      <c r="AU14" s="1588"/>
      <c r="AV14" s="1596" t="s">
        <v>284</v>
      </c>
      <c r="AW14" s="1421">
        <v>23</v>
      </c>
      <c r="AX14" s="1422" t="s">
        <v>41</v>
      </c>
      <c r="AY14" s="1421">
        <v>23</v>
      </c>
      <c r="AZ14" s="1423" t="s">
        <v>232</v>
      </c>
      <c r="BA14" s="1421">
        <v>23</v>
      </c>
      <c r="BB14" s="1422" t="s">
        <v>148</v>
      </c>
      <c r="BC14" s="1421">
        <v>21</v>
      </c>
      <c r="BD14" s="1422" t="s">
        <v>232</v>
      </c>
      <c r="BE14" s="1421">
        <v>21</v>
      </c>
      <c r="BF14" s="1422"/>
      <c r="BG14" s="1421"/>
      <c r="BH14" s="1422"/>
      <c r="BI14" s="1588"/>
      <c r="BJ14" s="1596" t="s">
        <v>148</v>
      </c>
      <c r="BK14" s="1421">
        <v>20</v>
      </c>
      <c r="BL14" s="1422" t="s">
        <v>284</v>
      </c>
      <c r="BM14" s="1421">
        <v>20</v>
      </c>
      <c r="BN14" s="1423" t="s">
        <v>232</v>
      </c>
      <c r="BO14" s="1421">
        <v>20</v>
      </c>
      <c r="BP14" s="1422" t="s">
        <v>41</v>
      </c>
      <c r="BQ14" s="1421">
        <v>20</v>
      </c>
      <c r="BR14" s="1422" t="s">
        <v>149</v>
      </c>
      <c r="BS14" s="1421">
        <v>20</v>
      </c>
      <c r="BT14" s="1422" t="s">
        <v>149</v>
      </c>
      <c r="BU14" s="1421">
        <v>21</v>
      </c>
      <c r="BV14" s="1422"/>
      <c r="BW14" s="1588"/>
    </row>
    <row r="15" spans="1:75" ht="15.75" customHeight="1" thickBot="1">
      <c r="A15" s="495">
        <v>11</v>
      </c>
      <c r="B15" s="1442" t="s">
        <v>45</v>
      </c>
      <c r="C15" s="1464" t="e">
        <f>#REF!</f>
        <v>#REF!</v>
      </c>
      <c r="D15" s="1467" t="s">
        <v>233</v>
      </c>
      <c r="E15" s="1472"/>
      <c r="F15" s="1597" t="s">
        <v>233</v>
      </c>
      <c r="G15" s="1424">
        <v>1</v>
      </c>
      <c r="H15" s="1425" t="s">
        <v>152</v>
      </c>
      <c r="I15" s="1424">
        <v>1</v>
      </c>
      <c r="J15" s="1425">
        <v>10</v>
      </c>
      <c r="K15" s="1424">
        <v>1</v>
      </c>
      <c r="L15" s="1425">
        <v>10</v>
      </c>
      <c r="M15" s="1424">
        <v>1</v>
      </c>
      <c r="N15" s="1425">
        <v>11</v>
      </c>
      <c r="O15" s="1424">
        <v>1</v>
      </c>
      <c r="P15" s="1425" t="s">
        <v>279</v>
      </c>
      <c r="Q15" s="1424">
        <v>1</v>
      </c>
      <c r="R15" s="1425"/>
      <c r="S15" s="1668"/>
      <c r="T15" s="1597" t="s">
        <v>149</v>
      </c>
      <c r="U15" s="1424">
        <v>1</v>
      </c>
      <c r="V15" s="1425" t="s">
        <v>284</v>
      </c>
      <c r="W15" s="1424">
        <v>1</v>
      </c>
      <c r="X15" s="1425"/>
      <c r="Y15" s="1424"/>
      <c r="Z15" s="1425" t="s">
        <v>149</v>
      </c>
      <c r="AA15" s="1424">
        <v>1</v>
      </c>
      <c r="AB15" s="1425" t="s">
        <v>145</v>
      </c>
      <c r="AC15" s="1424">
        <v>1</v>
      </c>
      <c r="AD15" s="1425"/>
      <c r="AE15" s="1424"/>
      <c r="AF15" s="1425"/>
      <c r="AG15" s="1598"/>
      <c r="AH15" s="1597">
        <v>10</v>
      </c>
      <c r="AI15" s="1424">
        <v>1</v>
      </c>
      <c r="AJ15" s="1425">
        <v>10</v>
      </c>
      <c r="AK15" s="1424">
        <v>1</v>
      </c>
      <c r="AL15" s="1425" t="s">
        <v>147</v>
      </c>
      <c r="AM15" s="1424">
        <v>1</v>
      </c>
      <c r="AN15" s="1425" t="s">
        <v>148</v>
      </c>
      <c r="AO15" s="1424">
        <v>1</v>
      </c>
      <c r="AP15" s="1425" t="s">
        <v>41</v>
      </c>
      <c r="AQ15" s="1424">
        <v>1</v>
      </c>
      <c r="AR15" s="1425" t="s">
        <v>232</v>
      </c>
      <c r="AS15" s="1424">
        <v>1</v>
      </c>
      <c r="AT15" s="1425" t="s">
        <v>151</v>
      </c>
      <c r="AU15" s="1598">
        <v>1</v>
      </c>
      <c r="AV15" s="1597"/>
      <c r="AW15" s="1424"/>
      <c r="AX15" s="1425"/>
      <c r="AY15" s="1424"/>
      <c r="AZ15" s="1425"/>
      <c r="BA15" s="1424"/>
      <c r="BB15" s="1425" t="s">
        <v>146</v>
      </c>
      <c r="BC15" s="1424">
        <v>1</v>
      </c>
      <c r="BD15" s="1425" t="s">
        <v>150</v>
      </c>
      <c r="BE15" s="1424">
        <v>1</v>
      </c>
      <c r="BF15" s="1425">
        <v>11</v>
      </c>
      <c r="BG15" s="1424">
        <v>1</v>
      </c>
      <c r="BH15" s="1425" t="s">
        <v>150</v>
      </c>
      <c r="BI15" s="1598">
        <v>1</v>
      </c>
      <c r="BJ15" s="1597"/>
      <c r="BK15" s="1424"/>
      <c r="BL15" s="1425"/>
      <c r="BM15" s="1424"/>
      <c r="BN15" s="1425"/>
      <c r="BO15" s="1424"/>
      <c r="BP15" s="1425"/>
      <c r="BQ15" s="1424"/>
      <c r="BR15" s="1425"/>
      <c r="BS15" s="1424"/>
      <c r="BT15" s="1425"/>
      <c r="BU15" s="1424"/>
      <c r="BV15" s="1425"/>
      <c r="BW15" s="1598"/>
    </row>
    <row r="16" spans="1:75" ht="15.75" customHeight="1" thickBot="1">
      <c r="A16" s="495">
        <v>12</v>
      </c>
      <c r="B16" s="1443" t="s">
        <v>46</v>
      </c>
      <c r="C16" s="1464" t="e">
        <f>#REF!</f>
        <v>#REF!</v>
      </c>
      <c r="D16" s="1467" t="s">
        <v>284</v>
      </c>
      <c r="E16" s="1477"/>
      <c r="F16" s="1599"/>
      <c r="G16" s="1426"/>
      <c r="H16" s="1427"/>
      <c r="I16" s="1426"/>
      <c r="J16" s="1428"/>
      <c r="K16" s="1426"/>
      <c r="L16" s="1428"/>
      <c r="M16" s="1426"/>
      <c r="N16" s="1427"/>
      <c r="O16" s="1426"/>
      <c r="P16" s="1427"/>
      <c r="Q16" s="1426"/>
      <c r="R16" s="1429"/>
      <c r="S16" s="1669"/>
      <c r="T16" s="1599" t="s">
        <v>284</v>
      </c>
      <c r="U16" s="1426">
        <v>25</v>
      </c>
      <c r="V16" s="1427"/>
      <c r="W16" s="1426"/>
      <c r="X16" s="1428" t="s">
        <v>145</v>
      </c>
      <c r="Y16" s="1426">
        <v>25</v>
      </c>
      <c r="Z16" s="1428" t="s">
        <v>148</v>
      </c>
      <c r="AA16" s="1426">
        <v>25</v>
      </c>
      <c r="AB16" s="1427" t="s">
        <v>151</v>
      </c>
      <c r="AC16" s="1426">
        <v>25</v>
      </c>
      <c r="AD16" s="1427" t="s">
        <v>149</v>
      </c>
      <c r="AE16" s="1426">
        <v>25</v>
      </c>
      <c r="AF16" s="1429"/>
      <c r="AG16" s="1600"/>
      <c r="AH16" s="1599" t="s">
        <v>284</v>
      </c>
      <c r="AI16" s="1426">
        <v>25</v>
      </c>
      <c r="AJ16" s="1427" t="s">
        <v>145</v>
      </c>
      <c r="AK16" s="1426">
        <v>25</v>
      </c>
      <c r="AL16" s="1428" t="s">
        <v>232</v>
      </c>
      <c r="AM16" s="1426">
        <v>25</v>
      </c>
      <c r="AN16" s="1428">
        <v>10</v>
      </c>
      <c r="AO16" s="1426">
        <v>25</v>
      </c>
      <c r="AP16" s="1427"/>
      <c r="AQ16" s="1426"/>
      <c r="AR16" s="1427" t="s">
        <v>41</v>
      </c>
      <c r="AS16" s="1426">
        <v>25</v>
      </c>
      <c r="AT16" s="1429" t="s">
        <v>147</v>
      </c>
      <c r="AU16" s="1600" t="s">
        <v>244</v>
      </c>
      <c r="AV16" s="1599"/>
      <c r="AW16" s="1426"/>
      <c r="AX16" s="1427"/>
      <c r="AY16" s="1426"/>
      <c r="AZ16" s="1428"/>
      <c r="BA16" s="1426"/>
      <c r="BB16" s="1428"/>
      <c r="BC16" s="1426"/>
      <c r="BD16" s="1427"/>
      <c r="BE16" s="1426"/>
      <c r="BF16" s="1427"/>
      <c r="BG16" s="1426"/>
      <c r="BH16" s="1429"/>
      <c r="BI16" s="1600"/>
      <c r="BJ16" s="1599" t="s">
        <v>147</v>
      </c>
      <c r="BK16" s="1426">
        <v>25</v>
      </c>
      <c r="BL16" s="1427" t="s">
        <v>232</v>
      </c>
      <c r="BM16" s="1426">
        <v>25</v>
      </c>
      <c r="BN16" s="1428" t="s">
        <v>151</v>
      </c>
      <c r="BO16" s="1426">
        <v>25</v>
      </c>
      <c r="BP16" s="1428" t="s">
        <v>149</v>
      </c>
      <c r="BQ16" s="1426">
        <v>25</v>
      </c>
      <c r="BR16" s="1427" t="s">
        <v>41</v>
      </c>
      <c r="BS16" s="1426">
        <v>25</v>
      </c>
      <c r="BT16" s="1427" t="s">
        <v>148</v>
      </c>
      <c r="BU16" s="1426">
        <v>25</v>
      </c>
      <c r="BV16" s="1429" t="s">
        <v>231</v>
      </c>
      <c r="BW16" s="1600" t="s">
        <v>244</v>
      </c>
    </row>
    <row r="17" spans="1:75" ht="15.75" customHeight="1" thickBot="1">
      <c r="A17" s="495">
        <v>13</v>
      </c>
      <c r="B17" s="1439" t="s">
        <v>47</v>
      </c>
      <c r="C17" s="1464" t="e">
        <f>#REF!</f>
        <v>#REF!</v>
      </c>
      <c r="D17" s="1478"/>
      <c r="E17" s="1479"/>
      <c r="F17" s="1601"/>
      <c r="G17" s="1430"/>
      <c r="H17" s="1409" t="s">
        <v>145</v>
      </c>
      <c r="I17" s="1408">
        <v>24</v>
      </c>
      <c r="J17" s="1409"/>
      <c r="K17" s="1408"/>
      <c r="L17" s="1431" t="s">
        <v>149</v>
      </c>
      <c r="M17" s="1408">
        <v>24</v>
      </c>
      <c r="N17" s="1431" t="s">
        <v>284</v>
      </c>
      <c r="O17" s="1408">
        <v>24</v>
      </c>
      <c r="P17" s="1431"/>
      <c r="Q17" s="1408"/>
      <c r="R17" s="1409" t="s">
        <v>280</v>
      </c>
      <c r="S17" s="1662"/>
      <c r="T17" s="1601"/>
      <c r="U17" s="1430"/>
      <c r="V17" s="1409"/>
      <c r="W17" s="1408"/>
      <c r="X17" s="1409"/>
      <c r="Y17" s="1408"/>
      <c r="Z17" s="1431">
        <v>10</v>
      </c>
      <c r="AA17" s="1408">
        <v>24</v>
      </c>
      <c r="AB17" s="1431">
        <v>11</v>
      </c>
      <c r="AC17" s="1408">
        <v>24</v>
      </c>
      <c r="AD17" s="1431"/>
      <c r="AE17" s="1408"/>
      <c r="AF17" s="1409"/>
      <c r="AG17" s="1584"/>
      <c r="AH17" s="1601"/>
      <c r="AI17" s="1430"/>
      <c r="AJ17" s="1409"/>
      <c r="AK17" s="1408"/>
      <c r="AL17" s="1409"/>
      <c r="AM17" s="1408"/>
      <c r="AN17" s="1431"/>
      <c r="AO17" s="1408"/>
      <c r="AP17" s="1431"/>
      <c r="AQ17" s="1408"/>
      <c r="AR17" s="1431" t="s">
        <v>151</v>
      </c>
      <c r="AS17" s="1408">
        <v>24</v>
      </c>
      <c r="AT17" s="1409" t="s">
        <v>148</v>
      </c>
      <c r="AU17" s="1584">
        <v>24</v>
      </c>
      <c r="AV17" s="1601"/>
      <c r="AW17" s="1430"/>
      <c r="AX17" s="1409"/>
      <c r="AY17" s="1408"/>
      <c r="AZ17" s="1409"/>
      <c r="BA17" s="1408"/>
      <c r="BB17" s="1431"/>
      <c r="BC17" s="1408"/>
      <c r="BD17" s="1431" t="s">
        <v>145</v>
      </c>
      <c r="BE17" s="1408">
        <v>24</v>
      </c>
      <c r="BF17" s="1431" t="s">
        <v>284</v>
      </c>
      <c r="BG17" s="1408">
        <v>24</v>
      </c>
      <c r="BH17" s="1409" t="s">
        <v>149</v>
      </c>
      <c r="BI17" s="1584">
        <v>24</v>
      </c>
      <c r="BJ17" s="1601"/>
      <c r="BK17" s="1430"/>
      <c r="BL17" s="1409"/>
      <c r="BM17" s="1408"/>
      <c r="BN17" s="1409">
        <v>11</v>
      </c>
      <c r="BO17" s="1408">
        <v>24</v>
      </c>
      <c r="BP17" s="1431">
        <v>10</v>
      </c>
      <c r="BQ17" s="1408">
        <v>24</v>
      </c>
      <c r="BR17" s="1431"/>
      <c r="BS17" s="1408"/>
      <c r="BT17" s="1431" t="s">
        <v>151</v>
      </c>
      <c r="BU17" s="1408">
        <v>24</v>
      </c>
      <c r="BV17" s="1409" t="s">
        <v>148</v>
      </c>
      <c r="BW17" s="1584">
        <v>24</v>
      </c>
    </row>
    <row r="18" spans="1:75" ht="15.75" customHeight="1" thickBot="1">
      <c r="A18" s="495">
        <v>14</v>
      </c>
      <c r="B18" s="1416" t="s">
        <v>138</v>
      </c>
      <c r="C18" s="1464" t="e">
        <f>#REF!</f>
        <v>#REF!</v>
      </c>
      <c r="D18" s="1467"/>
      <c r="E18" s="1480"/>
      <c r="F18" s="1592" t="s">
        <v>279</v>
      </c>
      <c r="G18" s="1411">
        <v>17</v>
      </c>
      <c r="H18" s="1412" t="s">
        <v>233</v>
      </c>
      <c r="I18" s="1411">
        <v>17</v>
      </c>
      <c r="J18" s="1412" t="s">
        <v>152</v>
      </c>
      <c r="K18" s="1411">
        <v>17</v>
      </c>
      <c r="L18" s="1412">
        <v>11</v>
      </c>
      <c r="M18" s="1411">
        <v>17</v>
      </c>
      <c r="N18" s="1412"/>
      <c r="O18" s="1411"/>
      <c r="P18" s="1412"/>
      <c r="Q18" s="1411"/>
      <c r="R18" s="1412" t="s">
        <v>280</v>
      </c>
      <c r="S18" s="1663"/>
      <c r="T18" s="1592" t="s">
        <v>145</v>
      </c>
      <c r="U18" s="1411">
        <v>17</v>
      </c>
      <c r="V18" s="1412" t="s">
        <v>149</v>
      </c>
      <c r="W18" s="1411">
        <v>17</v>
      </c>
      <c r="X18" s="1412" t="s">
        <v>284</v>
      </c>
      <c r="Y18" s="1411">
        <v>17</v>
      </c>
      <c r="Z18" s="1412" t="s">
        <v>232</v>
      </c>
      <c r="AA18" s="1411">
        <v>17</v>
      </c>
      <c r="AB18" s="1412">
        <v>10</v>
      </c>
      <c r="AC18" s="1411">
        <v>17</v>
      </c>
      <c r="AD18" s="1412"/>
      <c r="AE18" s="1411"/>
      <c r="AF18" s="1412"/>
      <c r="AG18" s="1586"/>
      <c r="AH18" s="1592" t="s">
        <v>151</v>
      </c>
      <c r="AI18" s="1411">
        <v>17</v>
      </c>
      <c r="AJ18" s="1412">
        <v>11</v>
      </c>
      <c r="AK18" s="1411">
        <v>17</v>
      </c>
      <c r="AL18" s="1412" t="s">
        <v>148</v>
      </c>
      <c r="AM18" s="1411">
        <v>17</v>
      </c>
      <c r="AN18" s="1412"/>
      <c r="AO18" s="1411"/>
      <c r="AP18" s="1412"/>
      <c r="AQ18" s="1411"/>
      <c r="AR18" s="1412"/>
      <c r="AS18" s="1411"/>
      <c r="AT18" s="1412"/>
      <c r="AU18" s="1586"/>
      <c r="AV18" s="1592" t="s">
        <v>149</v>
      </c>
      <c r="AW18" s="1411">
        <v>17</v>
      </c>
      <c r="AX18" s="1412">
        <v>10</v>
      </c>
      <c r="AY18" s="1411">
        <v>17</v>
      </c>
      <c r="AZ18" s="1412" t="s">
        <v>145</v>
      </c>
      <c r="BA18" s="1411">
        <v>17</v>
      </c>
      <c r="BB18" s="1412" t="s">
        <v>232</v>
      </c>
      <c r="BC18" s="1411">
        <v>17</v>
      </c>
      <c r="BD18" s="1412" t="s">
        <v>284</v>
      </c>
      <c r="BE18" s="1411">
        <v>17</v>
      </c>
      <c r="BF18" s="1412" t="s">
        <v>146</v>
      </c>
      <c r="BG18" s="1411">
        <v>17</v>
      </c>
      <c r="BH18" s="1412"/>
      <c r="BI18" s="1586"/>
      <c r="BJ18" s="1592" t="s">
        <v>151</v>
      </c>
      <c r="BK18" s="1411">
        <v>17</v>
      </c>
      <c r="BL18" s="1412"/>
      <c r="BM18" s="1411"/>
      <c r="BN18" s="1412" t="s">
        <v>148</v>
      </c>
      <c r="BO18" s="1411">
        <v>17</v>
      </c>
      <c r="BP18" s="1412"/>
      <c r="BQ18" s="1411"/>
      <c r="BR18" s="1412"/>
      <c r="BS18" s="1411"/>
      <c r="BT18" s="1412"/>
      <c r="BU18" s="1411"/>
      <c r="BV18" s="1412"/>
      <c r="BW18" s="1586"/>
    </row>
    <row r="19" spans="1:75" ht="15.75" customHeight="1" thickBot="1">
      <c r="A19" s="495">
        <v>15</v>
      </c>
      <c r="B19" s="1435" t="s">
        <v>49</v>
      </c>
      <c r="C19" s="1464" t="e">
        <f>#REF!</f>
        <v>#REF!</v>
      </c>
      <c r="D19" s="1465"/>
      <c r="E19" s="1481"/>
      <c r="F19" s="1589"/>
      <c r="G19" s="1414"/>
      <c r="H19" s="1415"/>
      <c r="I19" s="1414"/>
      <c r="J19" s="1415"/>
      <c r="K19" s="1414"/>
      <c r="L19" s="1415" t="s">
        <v>147</v>
      </c>
      <c r="M19" s="1414">
        <v>23</v>
      </c>
      <c r="N19" s="1415" t="s">
        <v>41</v>
      </c>
      <c r="O19" s="1414">
        <v>23</v>
      </c>
      <c r="P19" s="1415" t="s">
        <v>232</v>
      </c>
      <c r="Q19" s="1414">
        <v>23</v>
      </c>
      <c r="R19" s="1415" t="s">
        <v>280</v>
      </c>
      <c r="S19" s="1665"/>
      <c r="T19" s="1589" t="s">
        <v>148</v>
      </c>
      <c r="U19" s="1414">
        <v>23</v>
      </c>
      <c r="V19" s="1415" t="s">
        <v>151</v>
      </c>
      <c r="W19" s="1414">
        <v>23</v>
      </c>
      <c r="X19" s="1415"/>
      <c r="Y19" s="1414"/>
      <c r="Z19" s="1415" t="s">
        <v>147</v>
      </c>
      <c r="AA19" s="1414">
        <v>23</v>
      </c>
      <c r="AB19" s="1415"/>
      <c r="AC19" s="1414"/>
      <c r="AD19" s="1415" t="s">
        <v>41</v>
      </c>
      <c r="AE19" s="1414">
        <v>23</v>
      </c>
      <c r="AF19" s="1415" t="s">
        <v>232</v>
      </c>
      <c r="AG19" s="1590">
        <v>23</v>
      </c>
      <c r="AH19" s="1589" t="s">
        <v>279</v>
      </c>
      <c r="AI19" s="1414">
        <v>23</v>
      </c>
      <c r="AJ19" s="1415" t="s">
        <v>152</v>
      </c>
      <c r="AK19" s="1414">
        <v>23</v>
      </c>
      <c r="AL19" s="1415" t="s">
        <v>233</v>
      </c>
      <c r="AM19" s="1414">
        <v>23</v>
      </c>
      <c r="AN19" s="1415"/>
      <c r="AO19" s="1414"/>
      <c r="AP19" s="1415" t="s">
        <v>145</v>
      </c>
      <c r="AQ19" s="1414">
        <v>23</v>
      </c>
      <c r="AR19" s="1415" t="s">
        <v>284</v>
      </c>
      <c r="AS19" s="1414">
        <v>23</v>
      </c>
      <c r="AT19" s="1415" t="s">
        <v>149</v>
      </c>
      <c r="AU19" s="1590">
        <v>23</v>
      </c>
      <c r="AV19" s="1589"/>
      <c r="AW19" s="1414"/>
      <c r="AX19" s="1415"/>
      <c r="AY19" s="1414"/>
      <c r="AZ19" s="1415"/>
      <c r="BA19" s="1414"/>
      <c r="BB19" s="1415" t="s">
        <v>284</v>
      </c>
      <c r="BC19" s="1414">
        <v>23</v>
      </c>
      <c r="BD19" s="1415" t="s">
        <v>149</v>
      </c>
      <c r="BE19" s="1414">
        <v>23</v>
      </c>
      <c r="BF19" s="1415" t="s">
        <v>145</v>
      </c>
      <c r="BG19" s="1414">
        <v>23</v>
      </c>
      <c r="BH19" s="1415"/>
      <c r="BI19" s="1590"/>
      <c r="BJ19" s="1589">
        <v>10</v>
      </c>
      <c r="BK19" s="1414">
        <v>23</v>
      </c>
      <c r="BL19" s="1415" t="s">
        <v>150</v>
      </c>
      <c r="BM19" s="1414">
        <v>23</v>
      </c>
      <c r="BN19" s="1415" t="s">
        <v>146</v>
      </c>
      <c r="BO19" s="1414">
        <v>23</v>
      </c>
      <c r="BP19" s="1415" t="s">
        <v>151</v>
      </c>
      <c r="BQ19" s="1414">
        <v>23</v>
      </c>
      <c r="BR19" s="1415" t="s">
        <v>148</v>
      </c>
      <c r="BS19" s="1414">
        <v>23</v>
      </c>
      <c r="BT19" s="1415">
        <v>11</v>
      </c>
      <c r="BU19" s="1414">
        <v>23</v>
      </c>
      <c r="BV19" s="1415"/>
      <c r="BW19" s="1590"/>
    </row>
    <row r="20" spans="1:75" ht="15.75" customHeight="1" thickBot="1">
      <c r="A20" s="495">
        <v>16</v>
      </c>
      <c r="B20" s="1441" t="s">
        <v>140</v>
      </c>
      <c r="C20" s="1464" t="e">
        <f>#REF!</f>
        <v>#REF!</v>
      </c>
      <c r="D20" s="1467" t="s">
        <v>234</v>
      </c>
      <c r="E20" s="1482"/>
      <c r="F20" s="1602">
        <v>10</v>
      </c>
      <c r="G20" s="1419">
        <v>22</v>
      </c>
      <c r="H20" s="1418">
        <v>10</v>
      </c>
      <c r="I20" s="1419">
        <v>22</v>
      </c>
      <c r="J20" s="1420" t="s">
        <v>233</v>
      </c>
      <c r="K20" s="1419">
        <v>22</v>
      </c>
      <c r="L20" s="1420" t="s">
        <v>279</v>
      </c>
      <c r="M20" s="1419">
        <v>22</v>
      </c>
      <c r="N20" s="1420" t="s">
        <v>152</v>
      </c>
      <c r="O20" s="1419">
        <v>22</v>
      </c>
      <c r="P20" s="1420"/>
      <c r="Q20" s="1419"/>
      <c r="R20" s="1420" t="s">
        <v>280</v>
      </c>
      <c r="S20" s="1667"/>
      <c r="T20" s="1602" t="s">
        <v>151</v>
      </c>
      <c r="U20" s="1419">
        <v>22</v>
      </c>
      <c r="V20" s="1418"/>
      <c r="W20" s="1419"/>
      <c r="X20" s="1420" t="s">
        <v>146</v>
      </c>
      <c r="Y20" s="1419">
        <v>22</v>
      </c>
      <c r="Z20" s="1420" t="s">
        <v>150</v>
      </c>
      <c r="AA20" s="1419">
        <v>22</v>
      </c>
      <c r="AB20" s="1420" t="s">
        <v>148</v>
      </c>
      <c r="AC20" s="1419">
        <v>22</v>
      </c>
      <c r="AD20" s="1420"/>
      <c r="AE20" s="1419"/>
      <c r="AF20" s="1420">
        <v>10</v>
      </c>
      <c r="AG20" s="1595">
        <v>22</v>
      </c>
      <c r="AH20" s="1602"/>
      <c r="AI20" s="1419"/>
      <c r="AJ20" s="1418"/>
      <c r="AK20" s="1419"/>
      <c r="AL20" s="1420"/>
      <c r="AM20" s="1419"/>
      <c r="AN20" s="1420">
        <v>11</v>
      </c>
      <c r="AO20" s="1419">
        <v>22</v>
      </c>
      <c r="AP20" s="1420">
        <v>11</v>
      </c>
      <c r="AQ20" s="1419">
        <v>22</v>
      </c>
      <c r="AR20" s="1420"/>
      <c r="AS20" s="1419"/>
      <c r="AT20" s="1420"/>
      <c r="AU20" s="1595"/>
      <c r="AV20" s="1602" t="s">
        <v>145</v>
      </c>
      <c r="AW20" s="1419">
        <v>22</v>
      </c>
      <c r="AX20" s="1418" t="s">
        <v>232</v>
      </c>
      <c r="AY20" s="1419">
        <v>22</v>
      </c>
      <c r="AZ20" s="1420" t="s">
        <v>284</v>
      </c>
      <c r="BA20" s="1419">
        <v>22</v>
      </c>
      <c r="BB20" s="1420" t="s">
        <v>149</v>
      </c>
      <c r="BC20" s="1419">
        <v>22</v>
      </c>
      <c r="BD20" s="1420">
        <v>11</v>
      </c>
      <c r="BE20" s="1419">
        <v>22</v>
      </c>
      <c r="BF20" s="1420" t="s">
        <v>41</v>
      </c>
      <c r="BG20" s="1419">
        <v>22</v>
      </c>
      <c r="BH20" s="1420" t="s">
        <v>147</v>
      </c>
      <c r="BI20" s="1595">
        <v>22</v>
      </c>
      <c r="BJ20" s="1602">
        <v>11</v>
      </c>
      <c r="BK20" s="1419">
        <v>22</v>
      </c>
      <c r="BL20" s="1418">
        <v>11</v>
      </c>
      <c r="BM20" s="1419">
        <v>22</v>
      </c>
      <c r="BN20" s="1420"/>
      <c r="BO20" s="1419"/>
      <c r="BP20" s="1420"/>
      <c r="BQ20" s="1419"/>
      <c r="BR20" s="1420">
        <v>10</v>
      </c>
      <c r="BS20" s="1419">
        <v>22</v>
      </c>
      <c r="BT20" s="1420">
        <v>10</v>
      </c>
      <c r="BU20" s="1419">
        <v>22</v>
      </c>
      <c r="BV20" s="1420"/>
      <c r="BW20" s="1595"/>
    </row>
    <row r="21" spans="1:75" ht="15.75" customHeight="1" thickBot="1">
      <c r="A21" s="495">
        <v>17</v>
      </c>
      <c r="B21" s="1432" t="s">
        <v>51</v>
      </c>
      <c r="C21" s="1464" t="e">
        <f>#REF!</f>
        <v>#REF!</v>
      </c>
      <c r="D21" s="1474">
        <v>11</v>
      </c>
      <c r="E21" s="1483"/>
      <c r="F21" s="1596" t="s">
        <v>146</v>
      </c>
      <c r="G21" s="1421">
        <v>16</v>
      </c>
      <c r="H21" s="1422" t="s">
        <v>147</v>
      </c>
      <c r="I21" s="1421">
        <v>16</v>
      </c>
      <c r="J21" s="1433" t="s">
        <v>148</v>
      </c>
      <c r="K21" s="1421">
        <v>16</v>
      </c>
      <c r="L21" s="1422" t="s">
        <v>151</v>
      </c>
      <c r="M21" s="1421">
        <v>16</v>
      </c>
      <c r="N21" s="1422"/>
      <c r="O21" s="1421"/>
      <c r="P21" s="1422" t="s">
        <v>284</v>
      </c>
      <c r="Q21" s="1421">
        <v>16</v>
      </c>
      <c r="R21" s="1433" t="s">
        <v>280</v>
      </c>
      <c r="S21" s="1664"/>
      <c r="T21" s="1596" t="s">
        <v>41</v>
      </c>
      <c r="U21" s="1421">
        <v>34</v>
      </c>
      <c r="V21" s="1422" t="s">
        <v>233</v>
      </c>
      <c r="W21" s="1421">
        <v>16</v>
      </c>
      <c r="X21" s="1433" t="s">
        <v>232</v>
      </c>
      <c r="Y21" s="1421">
        <v>16</v>
      </c>
      <c r="Z21" s="1422" t="s">
        <v>279</v>
      </c>
      <c r="AA21" s="1421">
        <v>16</v>
      </c>
      <c r="AB21" s="1422"/>
      <c r="AC21" s="1421"/>
      <c r="AD21" s="1422" t="s">
        <v>146</v>
      </c>
      <c r="AE21" s="1421">
        <v>16</v>
      </c>
      <c r="AF21" s="1433"/>
      <c r="AG21" s="1588"/>
      <c r="AH21" s="1596" t="s">
        <v>150</v>
      </c>
      <c r="AI21" s="1421">
        <v>16</v>
      </c>
      <c r="AJ21" s="1422" t="s">
        <v>147</v>
      </c>
      <c r="AK21" s="1421">
        <v>16</v>
      </c>
      <c r="AL21" s="1433"/>
      <c r="AM21" s="1421"/>
      <c r="AN21" s="1422" t="s">
        <v>145</v>
      </c>
      <c r="AO21" s="1421">
        <v>16</v>
      </c>
      <c r="AP21" s="1422"/>
      <c r="AQ21" s="1421"/>
      <c r="AR21" s="1422" t="s">
        <v>149</v>
      </c>
      <c r="AS21" s="1421">
        <v>16</v>
      </c>
      <c r="AT21" s="1433"/>
      <c r="AU21" s="1588"/>
      <c r="AV21" s="1596" t="s">
        <v>233</v>
      </c>
      <c r="AW21" s="1421">
        <v>16</v>
      </c>
      <c r="AX21" s="1422" t="s">
        <v>148</v>
      </c>
      <c r="AY21" s="1421">
        <v>16</v>
      </c>
      <c r="AZ21" s="1433" t="s">
        <v>152</v>
      </c>
      <c r="BA21" s="1421">
        <v>16</v>
      </c>
      <c r="BB21" s="1422" t="s">
        <v>151</v>
      </c>
      <c r="BC21" s="1421">
        <v>16</v>
      </c>
      <c r="BD21" s="1422"/>
      <c r="BE21" s="1421"/>
      <c r="BF21" s="1422" t="s">
        <v>232</v>
      </c>
      <c r="BG21" s="1421">
        <v>16</v>
      </c>
      <c r="BH21" s="1433"/>
      <c r="BI21" s="1588"/>
      <c r="BJ21" s="1596" t="s">
        <v>150</v>
      </c>
      <c r="BK21" s="1421">
        <v>16</v>
      </c>
      <c r="BL21" s="1422" t="s">
        <v>41</v>
      </c>
      <c r="BM21" s="1421">
        <v>16</v>
      </c>
      <c r="BN21" s="1433" t="s">
        <v>149</v>
      </c>
      <c r="BO21" s="1421">
        <v>16</v>
      </c>
      <c r="BP21" s="1422" t="s">
        <v>145</v>
      </c>
      <c r="BQ21" s="1421">
        <v>16</v>
      </c>
      <c r="BR21" s="1422" t="s">
        <v>279</v>
      </c>
      <c r="BS21" s="1421">
        <v>16</v>
      </c>
      <c r="BT21" s="1422" t="s">
        <v>284</v>
      </c>
      <c r="BU21" s="1421">
        <v>16</v>
      </c>
      <c r="BV21" s="1433" t="s">
        <v>152</v>
      </c>
      <c r="BW21" s="1588">
        <v>16</v>
      </c>
    </row>
    <row r="22" spans="1:75" ht="15.75" customHeight="1" thickBot="1">
      <c r="A22" s="495">
        <v>18</v>
      </c>
      <c r="B22" s="1439" t="s">
        <v>52</v>
      </c>
      <c r="C22" s="1464" t="e">
        <f>#REF!</f>
        <v>#REF!</v>
      </c>
      <c r="D22" s="1467">
        <v>10</v>
      </c>
      <c r="E22" s="1476"/>
      <c r="F22" s="1603" t="s">
        <v>284</v>
      </c>
      <c r="G22" s="1408">
        <v>5</v>
      </c>
      <c r="H22" s="1409" t="s">
        <v>150</v>
      </c>
      <c r="I22" s="1408">
        <v>21</v>
      </c>
      <c r="J22" s="1409" t="s">
        <v>41</v>
      </c>
      <c r="K22" s="1408">
        <v>24</v>
      </c>
      <c r="L22" s="1410" t="s">
        <v>148</v>
      </c>
      <c r="M22" s="1408">
        <v>2</v>
      </c>
      <c r="N22" s="1409" t="s">
        <v>149</v>
      </c>
      <c r="O22" s="1408">
        <v>4</v>
      </c>
      <c r="P22" s="1409"/>
      <c r="Q22" s="1408"/>
      <c r="R22" s="1410" t="s">
        <v>280</v>
      </c>
      <c r="S22" s="1662"/>
      <c r="T22" s="1603"/>
      <c r="U22" s="1408"/>
      <c r="V22" s="1409"/>
      <c r="W22" s="1408"/>
      <c r="X22" s="1409"/>
      <c r="Y22" s="1408"/>
      <c r="Z22" s="1410"/>
      <c r="AA22" s="1408"/>
      <c r="AB22" s="1409"/>
      <c r="AC22" s="1408"/>
      <c r="AD22" s="1409"/>
      <c r="AE22" s="1408"/>
      <c r="AF22" s="1410"/>
      <c r="AG22" s="1584"/>
      <c r="AH22" s="1603"/>
      <c r="AI22" s="1408"/>
      <c r="AJ22" s="1409"/>
      <c r="AK22" s="1408"/>
      <c r="AL22" s="1409" t="s">
        <v>151</v>
      </c>
      <c r="AM22" s="1408">
        <v>5</v>
      </c>
      <c r="AN22" s="1410"/>
      <c r="AO22" s="1408"/>
      <c r="AP22" s="1409" t="s">
        <v>150</v>
      </c>
      <c r="AQ22" s="1408">
        <v>20</v>
      </c>
      <c r="AR22" s="1409" t="s">
        <v>148</v>
      </c>
      <c r="AS22" s="1408">
        <v>20</v>
      </c>
      <c r="AT22" s="1410" t="s">
        <v>41</v>
      </c>
      <c r="AU22" s="1584">
        <v>20</v>
      </c>
      <c r="AV22" s="1603"/>
      <c r="AW22" s="1408"/>
      <c r="AX22" s="1409"/>
      <c r="AY22" s="1408"/>
      <c r="AZ22" s="1409" t="s">
        <v>148</v>
      </c>
      <c r="BA22" s="1408">
        <v>1</v>
      </c>
      <c r="BB22" s="1410">
        <v>10</v>
      </c>
      <c r="BC22" s="1408">
        <v>31</v>
      </c>
      <c r="BD22" s="1409" t="s">
        <v>150</v>
      </c>
      <c r="BE22" s="1408">
        <v>4</v>
      </c>
      <c r="BF22" s="1409"/>
      <c r="BG22" s="1408"/>
      <c r="BH22" s="1410"/>
      <c r="BI22" s="1584"/>
      <c r="BJ22" s="1603"/>
      <c r="BK22" s="1408"/>
      <c r="BL22" s="1409"/>
      <c r="BM22" s="1408"/>
      <c r="BN22" s="1409"/>
      <c r="BO22" s="1408"/>
      <c r="BP22" s="1410"/>
      <c r="BQ22" s="1408"/>
      <c r="BR22" s="1409"/>
      <c r="BS22" s="1408"/>
      <c r="BT22" s="1409" t="s">
        <v>41</v>
      </c>
      <c r="BU22" s="1408">
        <v>20</v>
      </c>
      <c r="BV22" s="1410" t="s">
        <v>151</v>
      </c>
      <c r="BW22" s="1584">
        <v>20</v>
      </c>
    </row>
    <row r="23" spans="1:75" ht="15.75" customHeight="1" thickBot="1">
      <c r="A23" s="495">
        <v>19</v>
      </c>
      <c r="B23" s="1416" t="s">
        <v>54</v>
      </c>
      <c r="C23" s="1464" t="e">
        <f>#REF!</f>
        <v>#REF!</v>
      </c>
      <c r="D23" s="1467" t="s">
        <v>147</v>
      </c>
      <c r="E23" s="1484"/>
      <c r="F23" s="1592"/>
      <c r="G23" s="1411"/>
      <c r="H23" s="1413"/>
      <c r="I23" s="1411"/>
      <c r="J23" s="1413" t="s">
        <v>158</v>
      </c>
      <c r="K23" s="1411">
        <v>33</v>
      </c>
      <c r="L23" s="1412"/>
      <c r="M23" s="1411"/>
      <c r="N23" s="1412" t="s">
        <v>150</v>
      </c>
      <c r="O23" s="1411">
        <v>17</v>
      </c>
      <c r="P23" s="1412" t="s">
        <v>149</v>
      </c>
      <c r="Q23" s="1411">
        <v>17</v>
      </c>
      <c r="R23" s="1412" t="s">
        <v>280</v>
      </c>
      <c r="S23" s="1663"/>
      <c r="T23" s="1592"/>
      <c r="U23" s="1411"/>
      <c r="V23" s="1413"/>
      <c r="W23" s="1411"/>
      <c r="X23" s="1413"/>
      <c r="Y23" s="1411"/>
      <c r="Z23" s="1412"/>
      <c r="AA23" s="1411"/>
      <c r="AB23" s="1412"/>
      <c r="AC23" s="1411"/>
      <c r="AD23" s="1412"/>
      <c r="AE23" s="1411"/>
      <c r="AF23" s="1412"/>
      <c r="AG23" s="1586"/>
      <c r="AH23" s="1592" t="s">
        <v>232</v>
      </c>
      <c r="AI23" s="1411">
        <v>2</v>
      </c>
      <c r="AJ23" s="1413" t="s">
        <v>158</v>
      </c>
      <c r="AK23" s="1411">
        <v>33</v>
      </c>
      <c r="AL23" s="1413" t="s">
        <v>279</v>
      </c>
      <c r="AM23" s="1411">
        <v>24</v>
      </c>
      <c r="AN23" s="1412" t="s">
        <v>233</v>
      </c>
      <c r="AO23" s="1411">
        <v>24</v>
      </c>
      <c r="AP23" s="1412" t="s">
        <v>150</v>
      </c>
      <c r="AQ23" s="1411">
        <v>24</v>
      </c>
      <c r="AR23" s="1412"/>
      <c r="AS23" s="1411"/>
      <c r="AT23" s="1412"/>
      <c r="AU23" s="1586"/>
      <c r="AV23" s="1592"/>
      <c r="AW23" s="1411"/>
      <c r="AX23" s="1413"/>
      <c r="AY23" s="1411"/>
      <c r="AZ23" s="1413" t="s">
        <v>233</v>
      </c>
      <c r="BA23" s="1411">
        <v>24</v>
      </c>
      <c r="BB23" s="1412" t="s">
        <v>279</v>
      </c>
      <c r="BC23" s="1411">
        <v>25</v>
      </c>
      <c r="BD23" s="1412">
        <v>10</v>
      </c>
      <c r="BE23" s="1411">
        <v>31</v>
      </c>
      <c r="BF23" s="1412" t="s">
        <v>150</v>
      </c>
      <c r="BG23" s="1411">
        <v>4</v>
      </c>
      <c r="BH23" s="1412"/>
      <c r="BI23" s="1586"/>
      <c r="BJ23" s="1592" t="s">
        <v>232</v>
      </c>
      <c r="BK23" s="1411">
        <v>24</v>
      </c>
      <c r="BL23" s="1413" t="s">
        <v>233</v>
      </c>
      <c r="BM23" s="1411">
        <v>24</v>
      </c>
      <c r="BN23" s="1413"/>
      <c r="BO23" s="1411"/>
      <c r="BP23" s="1412"/>
      <c r="BQ23" s="1411"/>
      <c r="BR23" s="1412"/>
      <c r="BS23" s="1411"/>
      <c r="BT23" s="1412"/>
      <c r="BU23" s="1411"/>
      <c r="BV23" s="1412"/>
      <c r="BW23" s="1586"/>
    </row>
    <row r="24" spans="1:75" ht="15.75" customHeight="1" thickBot="1">
      <c r="A24" s="927">
        <v>20</v>
      </c>
      <c r="B24" s="1435" t="s">
        <v>55</v>
      </c>
      <c r="C24" s="1375" t="e">
        <f>#REF!</f>
        <v>#REF!</v>
      </c>
      <c r="D24" s="1465" t="s">
        <v>41</v>
      </c>
      <c r="E24" s="1485"/>
      <c r="F24" s="1604" t="s">
        <v>147</v>
      </c>
      <c r="G24" s="1414">
        <v>20</v>
      </c>
      <c r="H24" s="1444"/>
      <c r="I24" s="1445"/>
      <c r="J24" s="1415"/>
      <c r="K24" s="1414"/>
      <c r="L24" s="1415"/>
      <c r="M24" s="1414"/>
      <c r="N24" s="1415" t="s">
        <v>145</v>
      </c>
      <c r="O24" s="1414">
        <v>20</v>
      </c>
      <c r="P24" s="1415" t="s">
        <v>145</v>
      </c>
      <c r="Q24" s="1414">
        <v>20</v>
      </c>
      <c r="R24" s="1434" t="s">
        <v>280</v>
      </c>
      <c r="S24" s="1670"/>
      <c r="T24" s="1604" t="s">
        <v>152</v>
      </c>
      <c r="U24" s="1414">
        <v>20</v>
      </c>
      <c r="V24" s="1444" t="s">
        <v>279</v>
      </c>
      <c r="W24" s="1445">
        <v>20</v>
      </c>
      <c r="X24" s="1415" t="s">
        <v>233</v>
      </c>
      <c r="Y24" s="1414">
        <v>20</v>
      </c>
      <c r="Z24" s="1415" t="s">
        <v>146</v>
      </c>
      <c r="AA24" s="1414">
        <v>20</v>
      </c>
      <c r="AB24" s="1415" t="s">
        <v>152</v>
      </c>
      <c r="AC24" s="1414">
        <v>20</v>
      </c>
      <c r="AD24" s="1415" t="s">
        <v>232</v>
      </c>
      <c r="AE24" s="1414">
        <v>20</v>
      </c>
      <c r="AF24" s="1434" t="s">
        <v>147</v>
      </c>
      <c r="AG24" s="1605">
        <v>20</v>
      </c>
      <c r="AH24" s="1604"/>
      <c r="AI24" s="1414"/>
      <c r="AJ24" s="1444" t="s">
        <v>146</v>
      </c>
      <c r="AK24" s="1445">
        <v>20</v>
      </c>
      <c r="AL24" s="1415" t="s">
        <v>145</v>
      </c>
      <c r="AM24" s="1414">
        <v>20</v>
      </c>
      <c r="AN24" s="1415"/>
      <c r="AO24" s="1414"/>
      <c r="AP24" s="1415"/>
      <c r="AQ24" s="1414"/>
      <c r="AR24" s="1415"/>
      <c r="AS24" s="1414"/>
      <c r="AT24" s="1434"/>
      <c r="AU24" s="1605"/>
      <c r="AV24" s="1604" t="s">
        <v>150</v>
      </c>
      <c r="AW24" s="1414">
        <v>20</v>
      </c>
      <c r="AX24" s="1444" t="s">
        <v>146</v>
      </c>
      <c r="AY24" s="1445">
        <v>20</v>
      </c>
      <c r="AZ24" s="1415"/>
      <c r="BA24" s="1414"/>
      <c r="BB24" s="1415" t="s">
        <v>147</v>
      </c>
      <c r="BC24" s="1414">
        <v>20</v>
      </c>
      <c r="BD24" s="1415" t="s">
        <v>41</v>
      </c>
      <c r="BE24" s="1414">
        <v>20</v>
      </c>
      <c r="BF24" s="1415" t="s">
        <v>152</v>
      </c>
      <c r="BG24" s="1414">
        <v>20</v>
      </c>
      <c r="BH24" s="1434"/>
      <c r="BI24" s="1605"/>
      <c r="BJ24" s="1604"/>
      <c r="BK24" s="1414"/>
      <c r="BL24" s="1444"/>
      <c r="BM24" s="1445"/>
      <c r="BN24" s="1415"/>
      <c r="BO24" s="1414"/>
      <c r="BP24" s="1415"/>
      <c r="BQ24" s="1414"/>
      <c r="BR24" s="1415"/>
      <c r="BS24" s="1414"/>
      <c r="BT24" s="1415"/>
      <c r="BU24" s="1414"/>
      <c r="BV24" s="1434"/>
      <c r="BW24" s="1605"/>
    </row>
    <row r="25" spans="1:75" ht="15.75" customHeight="1" thickBot="1">
      <c r="A25" s="927">
        <v>21</v>
      </c>
      <c r="B25" s="1441" t="s">
        <v>56</v>
      </c>
      <c r="C25" s="1375" t="e">
        <f>#REF!</f>
        <v>#REF!</v>
      </c>
      <c r="D25" s="1467" t="s">
        <v>145</v>
      </c>
      <c r="E25" s="1486"/>
      <c r="F25" s="1602"/>
      <c r="G25" s="1419"/>
      <c r="H25" s="1420" t="s">
        <v>151</v>
      </c>
      <c r="I25" s="1419">
        <v>5</v>
      </c>
      <c r="J25" s="1418">
        <v>10</v>
      </c>
      <c r="K25" s="1419">
        <v>5</v>
      </c>
      <c r="L25" s="1420">
        <v>10</v>
      </c>
      <c r="M25" s="1419">
        <v>5</v>
      </c>
      <c r="N25" s="1420" t="s">
        <v>149</v>
      </c>
      <c r="O25" s="1419">
        <v>5</v>
      </c>
      <c r="P25" s="1420" t="s">
        <v>149</v>
      </c>
      <c r="Q25" s="1419">
        <v>5</v>
      </c>
      <c r="R25" s="1418"/>
      <c r="S25" s="1667"/>
      <c r="T25" s="1602" t="s">
        <v>149</v>
      </c>
      <c r="U25" s="1419">
        <v>5</v>
      </c>
      <c r="V25" s="1420" t="s">
        <v>147</v>
      </c>
      <c r="W25" s="1419">
        <v>5</v>
      </c>
      <c r="X25" s="1418" t="s">
        <v>152</v>
      </c>
      <c r="Y25" s="1419">
        <v>5</v>
      </c>
      <c r="Z25" s="1420" t="s">
        <v>149</v>
      </c>
      <c r="AA25" s="1419">
        <v>5</v>
      </c>
      <c r="AB25" s="1420"/>
      <c r="AC25" s="1419"/>
      <c r="AD25" s="1420" t="s">
        <v>151</v>
      </c>
      <c r="AE25" s="1419">
        <v>5</v>
      </c>
      <c r="AF25" s="1418"/>
      <c r="AG25" s="1595"/>
      <c r="AH25" s="1602">
        <v>10</v>
      </c>
      <c r="AI25" s="1419">
        <v>5</v>
      </c>
      <c r="AJ25" s="1420">
        <v>10</v>
      </c>
      <c r="AK25" s="1419">
        <v>5</v>
      </c>
      <c r="AL25" s="1418"/>
      <c r="AM25" s="1419"/>
      <c r="AN25" s="1420" t="s">
        <v>147</v>
      </c>
      <c r="AO25" s="1419">
        <v>5</v>
      </c>
      <c r="AP25" s="1420" t="s">
        <v>152</v>
      </c>
      <c r="AQ25" s="1419">
        <v>5</v>
      </c>
      <c r="AR25" s="1420">
        <v>11</v>
      </c>
      <c r="AS25" s="1419">
        <v>5</v>
      </c>
      <c r="AT25" s="1418"/>
      <c r="AU25" s="1595"/>
      <c r="AV25" s="1602" t="s">
        <v>151</v>
      </c>
      <c r="AW25" s="1419">
        <v>5</v>
      </c>
      <c r="AX25" s="1420">
        <v>11</v>
      </c>
      <c r="AY25" s="1419">
        <v>5</v>
      </c>
      <c r="AZ25" s="1418" t="s">
        <v>149</v>
      </c>
      <c r="BA25" s="1419">
        <v>5</v>
      </c>
      <c r="BB25" s="1420">
        <v>10</v>
      </c>
      <c r="BC25" s="1419">
        <v>5</v>
      </c>
      <c r="BD25" s="1420">
        <v>10</v>
      </c>
      <c r="BE25" s="1419">
        <v>5</v>
      </c>
      <c r="BF25" s="1420" t="s">
        <v>149</v>
      </c>
      <c r="BG25" s="1419">
        <v>5</v>
      </c>
      <c r="BH25" s="1418"/>
      <c r="BI25" s="1595"/>
      <c r="BJ25" s="1602"/>
      <c r="BK25" s="1419"/>
      <c r="BL25" s="1420" t="s">
        <v>152</v>
      </c>
      <c r="BM25" s="1419">
        <v>5</v>
      </c>
      <c r="BN25" s="1418" t="s">
        <v>147</v>
      </c>
      <c r="BO25" s="1419">
        <v>5</v>
      </c>
      <c r="BP25" s="1420">
        <v>11</v>
      </c>
      <c r="BQ25" s="1419">
        <v>5</v>
      </c>
      <c r="BR25" s="1420"/>
      <c r="BS25" s="1419"/>
      <c r="BT25" s="1420"/>
      <c r="BU25" s="1419"/>
      <c r="BV25" s="1418"/>
      <c r="BW25" s="1595"/>
    </row>
    <row r="26" spans="1:75" ht="15.75" customHeight="1" thickBot="1">
      <c r="A26" s="927">
        <v>22</v>
      </c>
      <c r="B26" s="1416" t="s">
        <v>316</v>
      </c>
      <c r="C26" s="1375" t="e">
        <f>#REF!</f>
        <v>#REF!</v>
      </c>
      <c r="D26" s="1474" t="s">
        <v>148</v>
      </c>
      <c r="E26" s="1487"/>
      <c r="F26" s="1606"/>
      <c r="G26" s="1411"/>
      <c r="H26" s="1412"/>
      <c r="I26" s="1411"/>
      <c r="J26" s="1413"/>
      <c r="K26" s="1411"/>
      <c r="L26" s="1413"/>
      <c r="M26" s="1411"/>
      <c r="N26" s="1412"/>
      <c r="O26" s="1411"/>
      <c r="P26" s="1412"/>
      <c r="Q26" s="1411"/>
      <c r="R26" s="1412"/>
      <c r="S26" s="1663"/>
      <c r="T26" s="1606"/>
      <c r="U26" s="1411"/>
      <c r="V26" s="1412"/>
      <c r="W26" s="1411"/>
      <c r="X26" s="1413"/>
      <c r="Y26" s="1411"/>
      <c r="Z26" s="1413"/>
      <c r="AA26" s="1411"/>
      <c r="AB26" s="1412"/>
      <c r="AC26" s="1411"/>
      <c r="AD26" s="1412"/>
      <c r="AE26" s="1411"/>
      <c r="AF26" s="1412"/>
      <c r="AG26" s="1586"/>
      <c r="AH26" s="1606"/>
      <c r="AI26" s="1411"/>
      <c r="AJ26" s="1412"/>
      <c r="AK26" s="1411"/>
      <c r="AL26" s="1413"/>
      <c r="AM26" s="1411"/>
      <c r="AN26" s="1413"/>
      <c r="AO26" s="1411"/>
      <c r="AP26" s="1412"/>
      <c r="AQ26" s="1411"/>
      <c r="AR26" s="1412"/>
      <c r="AS26" s="1411"/>
      <c r="AT26" s="1412"/>
      <c r="AU26" s="1586"/>
      <c r="AV26" s="1606" t="s">
        <v>148</v>
      </c>
      <c r="AW26" s="1411">
        <v>25</v>
      </c>
      <c r="AX26" s="1412" t="s">
        <v>145</v>
      </c>
      <c r="AY26" s="1411">
        <v>25</v>
      </c>
      <c r="AZ26" s="1413" t="s">
        <v>149</v>
      </c>
      <c r="BA26" s="1411">
        <v>25</v>
      </c>
      <c r="BB26" s="1413"/>
      <c r="BC26" s="1411"/>
      <c r="BD26" s="1412" t="s">
        <v>151</v>
      </c>
      <c r="BE26" s="1411">
        <v>25</v>
      </c>
      <c r="BF26" s="1412" t="s">
        <v>149</v>
      </c>
      <c r="BG26" s="1411">
        <v>25</v>
      </c>
      <c r="BH26" s="1412" t="s">
        <v>284</v>
      </c>
      <c r="BI26" s="1586">
        <v>25</v>
      </c>
      <c r="BJ26" s="1606"/>
      <c r="BK26" s="1411"/>
      <c r="BL26" s="1412"/>
      <c r="BM26" s="1411"/>
      <c r="BN26" s="1413"/>
      <c r="BO26" s="1411"/>
      <c r="BP26" s="1413"/>
      <c r="BQ26" s="1411"/>
      <c r="BR26" s="1412"/>
      <c r="BS26" s="1411"/>
      <c r="BT26" s="1412"/>
      <c r="BU26" s="1411"/>
      <c r="BV26" s="1412"/>
      <c r="BW26" s="1586"/>
    </row>
    <row r="27" spans="1:75" ht="15.75" customHeight="1" thickBot="1">
      <c r="A27" s="927">
        <v>23</v>
      </c>
      <c r="B27" s="1416" t="s">
        <v>317</v>
      </c>
      <c r="C27" s="1375" t="e">
        <f>#REF!</f>
        <v>#REF!</v>
      </c>
      <c r="D27" s="1467"/>
      <c r="E27" s="1488"/>
      <c r="F27" s="1606"/>
      <c r="G27" s="1411"/>
      <c r="H27" s="1412"/>
      <c r="I27" s="1411"/>
      <c r="J27" s="1413"/>
      <c r="K27" s="1411"/>
      <c r="L27" s="1413" t="s">
        <v>284</v>
      </c>
      <c r="M27" s="1411">
        <v>30</v>
      </c>
      <c r="N27" s="1412" t="s">
        <v>232</v>
      </c>
      <c r="O27" s="1411">
        <v>30</v>
      </c>
      <c r="P27" s="1412"/>
      <c r="Q27" s="1411"/>
      <c r="R27" s="1412"/>
      <c r="S27" s="1663"/>
      <c r="T27" s="1606"/>
      <c r="U27" s="1411"/>
      <c r="V27" s="1412"/>
      <c r="W27" s="1411"/>
      <c r="X27" s="1413"/>
      <c r="Y27" s="1411"/>
      <c r="Z27" s="1413"/>
      <c r="AA27" s="1411"/>
      <c r="AB27" s="1412"/>
      <c r="AC27" s="1411"/>
      <c r="AD27" s="1412" t="s">
        <v>233</v>
      </c>
      <c r="AE27" s="1411">
        <v>3</v>
      </c>
      <c r="AF27" s="1412" t="s">
        <v>145</v>
      </c>
      <c r="AG27" s="1586">
        <v>2</v>
      </c>
      <c r="AH27" s="1606"/>
      <c r="AI27" s="1411"/>
      <c r="AJ27" s="1412" t="s">
        <v>232</v>
      </c>
      <c r="AK27" s="1411">
        <v>30</v>
      </c>
      <c r="AL27" s="1413"/>
      <c r="AM27" s="1411"/>
      <c r="AN27" s="1413"/>
      <c r="AO27" s="1411"/>
      <c r="AP27" s="1412" t="s">
        <v>284</v>
      </c>
      <c r="AQ27" s="1411">
        <v>17</v>
      </c>
      <c r="AR27" s="1412"/>
      <c r="AS27" s="1411"/>
      <c r="AT27" s="1412"/>
      <c r="AU27" s="1586"/>
      <c r="AV27" s="1606"/>
      <c r="AW27" s="1411"/>
      <c r="AX27" s="1412"/>
      <c r="AY27" s="1411"/>
      <c r="AZ27" s="1413"/>
      <c r="BA27" s="1411"/>
      <c r="BB27" s="1413"/>
      <c r="BC27" s="1411"/>
      <c r="BD27" s="1412"/>
      <c r="BE27" s="1411"/>
      <c r="BF27" s="1412" t="s">
        <v>233</v>
      </c>
      <c r="BG27" s="1411">
        <v>30</v>
      </c>
      <c r="BH27" s="1412" t="s">
        <v>145</v>
      </c>
      <c r="BI27" s="1586">
        <v>30</v>
      </c>
      <c r="BJ27" s="1606"/>
      <c r="BK27" s="1411"/>
      <c r="BL27" s="1412"/>
      <c r="BM27" s="1411"/>
      <c r="BN27" s="1413" t="s">
        <v>284</v>
      </c>
      <c r="BO27" s="1411">
        <v>22</v>
      </c>
      <c r="BP27" s="1413"/>
      <c r="BQ27" s="1411"/>
      <c r="BR27" s="1412" t="s">
        <v>232</v>
      </c>
      <c r="BS27" s="1411">
        <v>5</v>
      </c>
      <c r="BT27" s="1412"/>
      <c r="BU27" s="1411"/>
      <c r="BV27" s="1412"/>
      <c r="BW27" s="1586"/>
    </row>
    <row r="28" spans="1:75" ht="15.75" customHeight="1" thickBot="1">
      <c r="A28" s="927">
        <v>24</v>
      </c>
      <c r="B28" s="1432" t="s">
        <v>318</v>
      </c>
      <c r="C28" s="1375" t="e">
        <f>#REF!</f>
        <v>#REF!</v>
      </c>
      <c r="D28" s="1467" t="s">
        <v>150</v>
      </c>
      <c r="E28" s="1489"/>
      <c r="F28" s="1607" t="s">
        <v>148</v>
      </c>
      <c r="G28" s="1421">
        <v>34</v>
      </c>
      <c r="H28" s="1433" t="s">
        <v>150</v>
      </c>
      <c r="I28" s="1421">
        <v>34</v>
      </c>
      <c r="J28" s="1422"/>
      <c r="K28" s="1421"/>
      <c r="L28" s="1423" t="s">
        <v>41</v>
      </c>
      <c r="M28" s="1421">
        <v>34</v>
      </c>
      <c r="N28" s="1422" t="s">
        <v>150</v>
      </c>
      <c r="O28" s="1421">
        <v>34</v>
      </c>
      <c r="P28" s="1422" t="s">
        <v>146</v>
      </c>
      <c r="Q28" s="1421">
        <v>30</v>
      </c>
      <c r="R28" s="1422" t="s">
        <v>280</v>
      </c>
      <c r="S28" s="1664"/>
      <c r="T28" s="1607" t="s">
        <v>279</v>
      </c>
      <c r="U28" s="1421">
        <v>30</v>
      </c>
      <c r="V28" s="1433"/>
      <c r="W28" s="1421"/>
      <c r="X28" s="1422"/>
      <c r="Y28" s="1421"/>
      <c r="Z28" s="1423"/>
      <c r="AA28" s="1421"/>
      <c r="AB28" s="1422"/>
      <c r="AC28" s="1421"/>
      <c r="AD28" s="1422"/>
      <c r="AE28" s="1421"/>
      <c r="AF28" s="1422"/>
      <c r="AG28" s="1588"/>
      <c r="AH28" s="1607" t="s">
        <v>146</v>
      </c>
      <c r="AI28" s="1421">
        <v>3</v>
      </c>
      <c r="AJ28" s="1433" t="s">
        <v>148</v>
      </c>
      <c r="AK28" s="1421">
        <v>34</v>
      </c>
      <c r="AL28" s="1422"/>
      <c r="AM28" s="1421"/>
      <c r="AN28" s="1423"/>
      <c r="AO28" s="1421"/>
      <c r="AP28" s="1422"/>
      <c r="AQ28" s="1421"/>
      <c r="AR28" s="1422"/>
      <c r="AS28" s="1421"/>
      <c r="AT28" s="1422"/>
      <c r="AU28" s="1588"/>
      <c r="AV28" s="1607"/>
      <c r="AW28" s="1421"/>
      <c r="AX28" s="1433"/>
      <c r="AY28" s="1421"/>
      <c r="AZ28" s="1422"/>
      <c r="BA28" s="1421"/>
      <c r="BB28" s="1423"/>
      <c r="BC28" s="1421"/>
      <c r="BD28" s="1422" t="s">
        <v>279</v>
      </c>
      <c r="BE28" s="1421">
        <v>16</v>
      </c>
      <c r="BF28" s="1422" t="s">
        <v>150</v>
      </c>
      <c r="BG28" s="1421">
        <v>34</v>
      </c>
      <c r="BH28" s="1422" t="s">
        <v>150</v>
      </c>
      <c r="BI28" s="1588">
        <v>34</v>
      </c>
      <c r="BJ28" s="1607" t="s">
        <v>279</v>
      </c>
      <c r="BK28" s="1421">
        <v>5</v>
      </c>
      <c r="BL28" s="1433"/>
      <c r="BM28" s="1421"/>
      <c r="BN28" s="1422" t="s">
        <v>41</v>
      </c>
      <c r="BO28" s="1421">
        <v>34</v>
      </c>
      <c r="BP28" s="1423" t="s">
        <v>146</v>
      </c>
      <c r="BQ28" s="1421">
        <v>34</v>
      </c>
      <c r="BR28" s="1422"/>
      <c r="BS28" s="1421"/>
      <c r="BT28" s="1422"/>
      <c r="BU28" s="1421"/>
      <c r="BV28" s="1422"/>
      <c r="BW28" s="1588"/>
    </row>
    <row r="29" spans="1:75" ht="15.75" customHeight="1" thickBot="1">
      <c r="A29" s="927">
        <v>25</v>
      </c>
      <c r="B29" s="1439" t="s">
        <v>60</v>
      </c>
      <c r="C29" s="1375"/>
      <c r="D29" s="1467"/>
      <c r="E29" s="1490"/>
      <c r="F29" s="1583"/>
      <c r="G29" s="1408"/>
      <c r="H29" s="1409"/>
      <c r="I29" s="1408"/>
      <c r="J29" s="1410"/>
      <c r="K29" s="1408"/>
      <c r="L29" s="1409"/>
      <c r="M29" s="1408"/>
      <c r="N29" s="1410"/>
      <c r="O29" s="1408"/>
      <c r="P29" s="1410"/>
      <c r="Q29" s="1408"/>
      <c r="R29" s="1410"/>
      <c r="S29" s="1662"/>
      <c r="T29" s="1583"/>
      <c r="U29" s="1408"/>
      <c r="V29" s="1409"/>
      <c r="W29" s="1408"/>
      <c r="X29" s="1410"/>
      <c r="Y29" s="1408"/>
      <c r="Z29" s="1409"/>
      <c r="AA29" s="1408"/>
      <c r="AB29" s="1410"/>
      <c r="AC29" s="1408"/>
      <c r="AD29" s="1410"/>
      <c r="AE29" s="1408"/>
      <c r="AF29" s="1410"/>
      <c r="AG29" s="1584"/>
      <c r="AH29" s="1583"/>
      <c r="AI29" s="1408"/>
      <c r="AJ29" s="1409"/>
      <c r="AK29" s="1408"/>
      <c r="AL29" s="1410"/>
      <c r="AM29" s="1408"/>
      <c r="AN29" s="1409"/>
      <c r="AO29" s="1408"/>
      <c r="AP29" s="1410"/>
      <c r="AQ29" s="1408"/>
      <c r="AR29" s="1410"/>
      <c r="AS29" s="1408"/>
      <c r="AT29" s="1410"/>
      <c r="AU29" s="1584"/>
      <c r="AV29" s="1583"/>
      <c r="AW29" s="1408"/>
      <c r="AX29" s="1409"/>
      <c r="AY29" s="1408"/>
      <c r="AZ29" s="1410"/>
      <c r="BA29" s="1408"/>
      <c r="BB29" s="1409"/>
      <c r="BC29" s="1408"/>
      <c r="BD29" s="1410"/>
      <c r="BE29" s="1408"/>
      <c r="BF29" s="1410"/>
      <c r="BG29" s="1408"/>
      <c r="BH29" s="1410"/>
      <c r="BI29" s="1584"/>
      <c r="BJ29" s="1583"/>
      <c r="BK29" s="1408"/>
      <c r="BL29" s="1409"/>
      <c r="BM29" s="1408"/>
      <c r="BN29" s="1410"/>
      <c r="BO29" s="1408"/>
      <c r="BP29" s="1409"/>
      <c r="BQ29" s="1408"/>
      <c r="BR29" s="1410"/>
      <c r="BS29" s="1408"/>
      <c r="BT29" s="1410"/>
      <c r="BU29" s="1408"/>
      <c r="BV29" s="1410"/>
      <c r="BW29" s="1584"/>
    </row>
    <row r="30" spans="1:75" ht="15.75" customHeight="1" thickBot="1">
      <c r="A30" s="927">
        <v>26</v>
      </c>
      <c r="B30" s="1416" t="s">
        <v>192</v>
      </c>
      <c r="C30" s="1375" t="e">
        <f>#REF!</f>
        <v>#REF!</v>
      </c>
      <c r="D30" s="1467"/>
      <c r="E30" s="1491"/>
      <c r="F30" s="1592"/>
      <c r="G30" s="1411"/>
      <c r="H30" s="1412" t="s">
        <v>279</v>
      </c>
      <c r="I30" s="1411" t="s">
        <v>16</v>
      </c>
      <c r="J30" s="1413" t="s">
        <v>279</v>
      </c>
      <c r="K30" s="1411" t="s">
        <v>16</v>
      </c>
      <c r="L30" s="1412" t="s">
        <v>233</v>
      </c>
      <c r="M30" s="1411" t="s">
        <v>16</v>
      </c>
      <c r="N30" s="1412" t="s">
        <v>233</v>
      </c>
      <c r="O30" s="1411" t="s">
        <v>16</v>
      </c>
      <c r="P30" s="1412"/>
      <c r="Q30" s="1411"/>
      <c r="R30" s="1412" t="s">
        <v>280</v>
      </c>
      <c r="S30" s="1663"/>
      <c r="T30" s="1592"/>
      <c r="U30" s="1411"/>
      <c r="V30" s="1412" t="s">
        <v>41</v>
      </c>
      <c r="W30" s="1411" t="s">
        <v>351</v>
      </c>
      <c r="X30" s="1413" t="s">
        <v>41</v>
      </c>
      <c r="Y30" s="1411" t="s">
        <v>351</v>
      </c>
      <c r="Z30" s="1412" t="s">
        <v>284</v>
      </c>
      <c r="AA30" s="1411" t="s">
        <v>351</v>
      </c>
      <c r="AB30" s="1412" t="s">
        <v>284</v>
      </c>
      <c r="AC30" s="1411" t="s">
        <v>351</v>
      </c>
      <c r="AD30" s="1412"/>
      <c r="AE30" s="1411"/>
      <c r="AF30" s="1412"/>
      <c r="AG30" s="1586"/>
      <c r="AH30" s="1592"/>
      <c r="AI30" s="1411"/>
      <c r="AJ30" s="1412" t="s">
        <v>149</v>
      </c>
      <c r="AK30" s="1411" t="s">
        <v>16</v>
      </c>
      <c r="AL30" s="1413" t="s">
        <v>149</v>
      </c>
      <c r="AM30" s="1411" t="s">
        <v>16</v>
      </c>
      <c r="AN30" s="1412"/>
      <c r="AO30" s="1411"/>
      <c r="AP30" s="1412"/>
      <c r="AQ30" s="1411"/>
      <c r="AR30" s="1412"/>
      <c r="AS30" s="1411"/>
      <c r="AT30" s="1412"/>
      <c r="AU30" s="1586"/>
      <c r="AV30" s="1592"/>
      <c r="AW30" s="1411"/>
      <c r="AX30" s="1412" t="s">
        <v>150</v>
      </c>
      <c r="AY30" s="1411" t="s">
        <v>16</v>
      </c>
      <c r="AZ30" s="1413" t="s">
        <v>150</v>
      </c>
      <c r="BA30" s="1411" t="s">
        <v>16</v>
      </c>
      <c r="BB30" s="1412" t="s">
        <v>152</v>
      </c>
      <c r="BC30" s="1411" t="s">
        <v>16</v>
      </c>
      <c r="BD30" s="1412" t="s">
        <v>152</v>
      </c>
      <c r="BE30" s="1411" t="s">
        <v>16</v>
      </c>
      <c r="BF30" s="1412"/>
      <c r="BG30" s="1411"/>
      <c r="BH30" s="1412"/>
      <c r="BI30" s="1586"/>
      <c r="BJ30" s="1592"/>
      <c r="BK30" s="1411"/>
      <c r="BL30" s="1412"/>
      <c r="BM30" s="1411"/>
      <c r="BN30" s="1413"/>
      <c r="BO30" s="1411"/>
      <c r="BP30" s="1412"/>
      <c r="BQ30" s="1411"/>
      <c r="BR30" s="1412"/>
      <c r="BS30" s="1411"/>
      <c r="BT30" s="1412"/>
      <c r="BU30" s="1411"/>
      <c r="BV30" s="1412"/>
      <c r="BW30" s="1586"/>
    </row>
    <row r="31" spans="1:75" ht="15.75" customHeight="1" thickBot="1">
      <c r="A31" s="495">
        <v>27</v>
      </c>
      <c r="B31" s="1435" t="s">
        <v>61</v>
      </c>
      <c r="C31" s="1464" t="e">
        <f>#REF!</f>
        <v>#REF!</v>
      </c>
      <c r="D31" s="1465"/>
      <c r="E31" s="1481"/>
      <c r="F31" s="1589"/>
      <c r="G31" s="1414"/>
      <c r="H31" s="1415"/>
      <c r="I31" s="1414"/>
      <c r="J31" s="1436"/>
      <c r="K31" s="1414"/>
      <c r="L31" s="1415"/>
      <c r="M31" s="1414"/>
      <c r="N31" s="1415">
        <v>10</v>
      </c>
      <c r="O31" s="1414" t="s">
        <v>16</v>
      </c>
      <c r="P31" s="1415">
        <v>11</v>
      </c>
      <c r="Q31" s="1414" t="s">
        <v>16</v>
      </c>
      <c r="R31" s="1415"/>
      <c r="S31" s="1665"/>
      <c r="T31" s="1589"/>
      <c r="U31" s="1414"/>
      <c r="V31" s="1415" t="s">
        <v>148</v>
      </c>
      <c r="W31" s="1414" t="s">
        <v>351</v>
      </c>
      <c r="X31" s="1436" t="s">
        <v>148</v>
      </c>
      <c r="Y31" s="1414" t="s">
        <v>351</v>
      </c>
      <c r="Z31" s="1415"/>
      <c r="AA31" s="1414"/>
      <c r="AB31" s="1415"/>
      <c r="AC31" s="1414"/>
      <c r="AD31" s="1415">
        <v>11</v>
      </c>
      <c r="AE31" s="1414" t="s">
        <v>351</v>
      </c>
      <c r="AF31" s="1415">
        <v>11</v>
      </c>
      <c r="AG31" s="1590" t="s">
        <v>351</v>
      </c>
      <c r="AH31" s="1589"/>
      <c r="AI31" s="1414"/>
      <c r="AJ31" s="1415"/>
      <c r="AK31" s="1414"/>
      <c r="AL31" s="1436"/>
      <c r="AM31" s="1414"/>
      <c r="AN31" s="1415" t="s">
        <v>232</v>
      </c>
      <c r="AO31" s="1414" t="s">
        <v>16</v>
      </c>
      <c r="AP31" s="1415" t="s">
        <v>232</v>
      </c>
      <c r="AQ31" s="1414" t="s">
        <v>16</v>
      </c>
      <c r="AR31" s="1415">
        <v>10</v>
      </c>
      <c r="AS31" s="1414" t="s">
        <v>16</v>
      </c>
      <c r="AT31" s="1415">
        <v>10</v>
      </c>
      <c r="AU31" s="1590" t="s">
        <v>16</v>
      </c>
      <c r="AV31" s="1589"/>
      <c r="AW31" s="1414"/>
      <c r="AX31" s="1415"/>
      <c r="AY31" s="1414"/>
      <c r="AZ31" s="1436"/>
      <c r="BA31" s="1414"/>
      <c r="BB31" s="1415"/>
      <c r="BC31" s="1414"/>
      <c r="BD31" s="1415"/>
      <c r="BE31" s="1414"/>
      <c r="BF31" s="1415" t="s">
        <v>151</v>
      </c>
      <c r="BG31" s="1414" t="s">
        <v>16</v>
      </c>
      <c r="BH31" s="1415" t="s">
        <v>151</v>
      </c>
      <c r="BI31" s="1590" t="s">
        <v>16</v>
      </c>
      <c r="BJ31" s="1589"/>
      <c r="BK31" s="1414"/>
      <c r="BL31" s="1415" t="s">
        <v>145</v>
      </c>
      <c r="BM31" s="1414" t="s">
        <v>16</v>
      </c>
      <c r="BN31" s="1436" t="s">
        <v>145</v>
      </c>
      <c r="BO31" s="1414" t="s">
        <v>16</v>
      </c>
      <c r="BP31" s="1415" t="s">
        <v>147</v>
      </c>
      <c r="BQ31" s="1414" t="s">
        <v>16</v>
      </c>
      <c r="BR31" s="1415" t="s">
        <v>147</v>
      </c>
      <c r="BS31" s="1414" t="s">
        <v>16</v>
      </c>
      <c r="BT31" s="1415" t="s">
        <v>146</v>
      </c>
      <c r="BU31" s="1414" t="s">
        <v>16</v>
      </c>
      <c r="BV31" s="1415" t="s">
        <v>146</v>
      </c>
      <c r="BW31" s="1590" t="s">
        <v>16</v>
      </c>
    </row>
    <row r="32" spans="1:75" ht="15.75" customHeight="1" thickBot="1">
      <c r="A32" s="495">
        <v>28</v>
      </c>
      <c r="B32" s="1443" t="s">
        <v>65</v>
      </c>
      <c r="C32" s="1464" t="e">
        <f>#REF!</f>
        <v>#REF!</v>
      </c>
      <c r="D32" s="1467" t="s">
        <v>152</v>
      </c>
      <c r="E32" s="1480"/>
      <c r="F32" s="1608" t="s">
        <v>152</v>
      </c>
      <c r="G32" s="1426">
        <v>30</v>
      </c>
      <c r="H32" s="1428" t="s">
        <v>232</v>
      </c>
      <c r="I32" s="1426">
        <v>30</v>
      </c>
      <c r="J32" s="1428" t="s">
        <v>150</v>
      </c>
      <c r="K32" s="1426">
        <v>30</v>
      </c>
      <c r="L32" s="1446"/>
      <c r="M32" s="1426"/>
      <c r="N32" s="1428"/>
      <c r="O32" s="1426"/>
      <c r="P32" s="1428"/>
      <c r="Q32" s="1426"/>
      <c r="R32" s="1428"/>
      <c r="S32" s="1582"/>
      <c r="T32" s="1608"/>
      <c r="U32" s="1426"/>
      <c r="V32" s="1428" t="s">
        <v>152</v>
      </c>
      <c r="W32" s="1426">
        <v>30</v>
      </c>
      <c r="X32" s="1428" t="s">
        <v>150</v>
      </c>
      <c r="Y32" s="1426">
        <v>30</v>
      </c>
      <c r="Z32" s="1446" t="s">
        <v>233</v>
      </c>
      <c r="AA32" s="1426">
        <v>30</v>
      </c>
      <c r="AB32" s="1428"/>
      <c r="AC32" s="1426"/>
      <c r="AD32" s="1428"/>
      <c r="AE32" s="1426"/>
      <c r="AF32" s="1428"/>
      <c r="AG32" s="1609"/>
      <c r="AH32" s="1608" t="s">
        <v>147</v>
      </c>
      <c r="AI32" s="1426">
        <v>30</v>
      </c>
      <c r="AJ32" s="1428"/>
      <c r="AK32" s="1426"/>
      <c r="AL32" s="1428"/>
      <c r="AM32" s="1426"/>
      <c r="AN32" s="1446" t="s">
        <v>146</v>
      </c>
      <c r="AO32" s="1426">
        <v>30</v>
      </c>
      <c r="AP32" s="1428" t="s">
        <v>147</v>
      </c>
      <c r="AQ32" s="1426">
        <v>30</v>
      </c>
      <c r="AR32" s="1428"/>
      <c r="AS32" s="1426"/>
      <c r="AT32" s="1428"/>
      <c r="AU32" s="1609"/>
      <c r="AV32" s="1608" t="s">
        <v>41</v>
      </c>
      <c r="AW32" s="1426">
        <v>30</v>
      </c>
      <c r="AX32" s="1428" t="s">
        <v>279</v>
      </c>
      <c r="AY32" s="1426">
        <v>30</v>
      </c>
      <c r="AZ32" s="1428"/>
      <c r="BA32" s="1426"/>
      <c r="BB32" s="1446" t="s">
        <v>233</v>
      </c>
      <c r="BC32" s="1426">
        <v>30</v>
      </c>
      <c r="BD32" s="1428"/>
      <c r="BE32" s="1426"/>
      <c r="BF32" s="1428"/>
      <c r="BG32" s="1426"/>
      <c r="BH32" s="1428"/>
      <c r="BI32" s="1609"/>
      <c r="BJ32" s="1608" t="s">
        <v>146</v>
      </c>
      <c r="BK32" s="1426">
        <v>30</v>
      </c>
      <c r="BL32" s="1428" t="s">
        <v>279</v>
      </c>
      <c r="BM32" s="1426">
        <v>30</v>
      </c>
      <c r="BN32" s="1428"/>
      <c r="BO32" s="1426"/>
      <c r="BP32" s="1446" t="s">
        <v>232</v>
      </c>
      <c r="BQ32" s="1426">
        <v>30</v>
      </c>
      <c r="BR32" s="1428"/>
      <c r="BS32" s="1426"/>
      <c r="BT32" s="1428"/>
      <c r="BU32" s="1426"/>
      <c r="BV32" s="1428"/>
      <c r="BW32" s="1609"/>
    </row>
    <row r="33" spans="1:75" ht="15.75" customHeight="1" thickBot="1">
      <c r="A33" s="495">
        <v>29</v>
      </c>
      <c r="B33" s="1439" t="s">
        <v>66</v>
      </c>
      <c r="C33" s="1464" t="e">
        <f>#REF!</f>
        <v>#REF!</v>
      </c>
      <c r="D33" s="1474"/>
      <c r="E33" s="1492"/>
      <c r="F33" s="1591">
        <v>11</v>
      </c>
      <c r="G33" s="1408">
        <v>4</v>
      </c>
      <c r="H33" s="1409"/>
      <c r="I33" s="1408"/>
      <c r="J33" s="1409" t="s">
        <v>146</v>
      </c>
      <c r="K33" s="1408">
        <v>4</v>
      </c>
      <c r="L33" s="1409" t="s">
        <v>146</v>
      </c>
      <c r="M33" s="1408">
        <v>4</v>
      </c>
      <c r="N33" s="1409"/>
      <c r="O33" s="1408"/>
      <c r="P33" s="1409"/>
      <c r="Q33" s="1408"/>
      <c r="R33" s="1409" t="s">
        <v>280</v>
      </c>
      <c r="S33" s="1662"/>
      <c r="T33" s="1591" t="s">
        <v>232</v>
      </c>
      <c r="U33" s="1408">
        <v>4</v>
      </c>
      <c r="V33" s="1409" t="s">
        <v>232</v>
      </c>
      <c r="W33" s="1408">
        <v>4</v>
      </c>
      <c r="X33" s="1409" t="s">
        <v>151</v>
      </c>
      <c r="Y33" s="1408">
        <v>4</v>
      </c>
      <c r="Z33" s="1409"/>
      <c r="AA33" s="1408"/>
      <c r="AB33" s="1409" t="s">
        <v>41</v>
      </c>
      <c r="AC33" s="1408">
        <v>4</v>
      </c>
      <c r="AD33" s="1409" t="s">
        <v>150</v>
      </c>
      <c r="AE33" s="1408">
        <v>4</v>
      </c>
      <c r="AF33" s="1409" t="s">
        <v>150</v>
      </c>
      <c r="AG33" s="1584">
        <v>4</v>
      </c>
      <c r="AH33" s="1591"/>
      <c r="AI33" s="1408"/>
      <c r="AJ33" s="1409" t="s">
        <v>41</v>
      </c>
      <c r="AK33" s="1408">
        <v>4</v>
      </c>
      <c r="AL33" s="1409" t="s">
        <v>41</v>
      </c>
      <c r="AM33" s="1408">
        <v>4</v>
      </c>
      <c r="AN33" s="1409" t="s">
        <v>279</v>
      </c>
      <c r="AO33" s="1408">
        <v>4</v>
      </c>
      <c r="AP33" s="1409" t="s">
        <v>279</v>
      </c>
      <c r="AQ33" s="1408">
        <v>4</v>
      </c>
      <c r="AR33" s="1409"/>
      <c r="AS33" s="1408"/>
      <c r="AT33" s="1409"/>
      <c r="AU33" s="1584"/>
      <c r="AV33" s="1591" t="s">
        <v>147</v>
      </c>
      <c r="AW33" s="1408">
        <v>4</v>
      </c>
      <c r="AX33" s="1409" t="s">
        <v>147</v>
      </c>
      <c r="AY33" s="1408">
        <v>4</v>
      </c>
      <c r="AZ33" s="1409">
        <v>10</v>
      </c>
      <c r="BA33" s="1408">
        <v>4</v>
      </c>
      <c r="BB33" s="1409"/>
      <c r="BC33" s="1408"/>
      <c r="BD33" s="1409"/>
      <c r="BE33" s="1408"/>
      <c r="BF33" s="1409"/>
      <c r="BG33" s="1408"/>
      <c r="BH33" s="1409"/>
      <c r="BI33" s="1584"/>
      <c r="BJ33" s="1591"/>
      <c r="BK33" s="1408"/>
      <c r="BL33" s="1409" t="s">
        <v>148</v>
      </c>
      <c r="BM33" s="1408">
        <v>4</v>
      </c>
      <c r="BN33" s="1409" t="s">
        <v>233</v>
      </c>
      <c r="BO33" s="1408">
        <v>4</v>
      </c>
      <c r="BP33" s="1409" t="s">
        <v>233</v>
      </c>
      <c r="BQ33" s="1408">
        <v>4</v>
      </c>
      <c r="BR33" s="1409" t="s">
        <v>152</v>
      </c>
      <c r="BS33" s="1408">
        <v>4</v>
      </c>
      <c r="BT33" s="1409" t="s">
        <v>152</v>
      </c>
      <c r="BU33" s="1408">
        <v>4</v>
      </c>
      <c r="BV33" s="1409"/>
      <c r="BW33" s="1584"/>
    </row>
    <row r="34" spans="1:75" ht="15.75" customHeight="1" thickBot="1">
      <c r="A34" s="495">
        <v>30</v>
      </c>
      <c r="B34" s="1435" t="s">
        <v>67</v>
      </c>
      <c r="C34" s="1464" t="e">
        <f>#REF!</f>
        <v>#REF!</v>
      </c>
      <c r="D34" s="1467">
        <v>11</v>
      </c>
      <c r="E34" s="1450"/>
      <c r="F34" s="1589"/>
      <c r="G34" s="1414"/>
      <c r="H34" s="1415"/>
      <c r="I34" s="1414"/>
      <c r="J34" s="1415" t="s">
        <v>146</v>
      </c>
      <c r="K34" s="1414" t="s">
        <v>239</v>
      </c>
      <c r="L34" s="1415" t="s">
        <v>146</v>
      </c>
      <c r="M34" s="1414" t="s">
        <v>239</v>
      </c>
      <c r="N34" s="1437"/>
      <c r="O34" s="1414"/>
      <c r="P34" s="1437"/>
      <c r="Q34" s="1414"/>
      <c r="R34" s="1436"/>
      <c r="S34" s="1665"/>
      <c r="T34" s="1589" t="s">
        <v>232</v>
      </c>
      <c r="U34" s="1414" t="s">
        <v>239</v>
      </c>
      <c r="V34" s="1415" t="s">
        <v>232</v>
      </c>
      <c r="W34" s="1414" t="s">
        <v>239</v>
      </c>
      <c r="X34" s="1415" t="s">
        <v>151</v>
      </c>
      <c r="Y34" s="1414" t="s">
        <v>239</v>
      </c>
      <c r="Z34" s="1415"/>
      <c r="AA34" s="1414"/>
      <c r="AB34" s="1437"/>
      <c r="AC34" s="1414"/>
      <c r="AD34" s="1437" t="s">
        <v>150</v>
      </c>
      <c r="AE34" s="1414" t="s">
        <v>239</v>
      </c>
      <c r="AF34" s="1436" t="s">
        <v>150</v>
      </c>
      <c r="AG34" s="1590" t="s">
        <v>239</v>
      </c>
      <c r="AH34" s="1589" t="s">
        <v>145</v>
      </c>
      <c r="AI34" s="1414">
        <v>34</v>
      </c>
      <c r="AJ34" s="1415" t="s">
        <v>41</v>
      </c>
      <c r="AK34" s="1414" t="s">
        <v>239</v>
      </c>
      <c r="AL34" s="1415" t="s">
        <v>41</v>
      </c>
      <c r="AM34" s="1414" t="s">
        <v>239</v>
      </c>
      <c r="AN34" s="1415" t="s">
        <v>279</v>
      </c>
      <c r="AO34" s="1414" t="s">
        <v>239</v>
      </c>
      <c r="AP34" s="1437" t="s">
        <v>279</v>
      </c>
      <c r="AQ34" s="1414" t="s">
        <v>239</v>
      </c>
      <c r="AR34" s="1437"/>
      <c r="AS34" s="1414"/>
      <c r="AT34" s="1436" t="s">
        <v>284</v>
      </c>
      <c r="AU34" s="1590">
        <v>16</v>
      </c>
      <c r="AV34" s="1589" t="s">
        <v>147</v>
      </c>
      <c r="AW34" s="1414" t="s">
        <v>239</v>
      </c>
      <c r="AX34" s="1415" t="s">
        <v>147</v>
      </c>
      <c r="AY34" s="1414" t="s">
        <v>239</v>
      </c>
      <c r="AZ34" s="1415" t="s">
        <v>151</v>
      </c>
      <c r="BA34" s="1414" t="s">
        <v>239</v>
      </c>
      <c r="BB34" s="1415"/>
      <c r="BC34" s="1414"/>
      <c r="BD34" s="1437" t="s">
        <v>148</v>
      </c>
      <c r="BE34" s="1414">
        <v>34</v>
      </c>
      <c r="BF34" s="1437"/>
      <c r="BG34" s="1414"/>
      <c r="BH34" s="1436"/>
      <c r="BI34" s="1590"/>
      <c r="BJ34" s="1589" t="s">
        <v>149</v>
      </c>
      <c r="BK34" s="1414">
        <v>3</v>
      </c>
      <c r="BL34" s="1415" t="s">
        <v>148</v>
      </c>
      <c r="BM34" s="1414" t="s">
        <v>239</v>
      </c>
      <c r="BN34" s="1415" t="s">
        <v>233</v>
      </c>
      <c r="BO34" s="1414" t="s">
        <v>239</v>
      </c>
      <c r="BP34" s="1415" t="s">
        <v>233</v>
      </c>
      <c r="BQ34" s="1414" t="s">
        <v>239</v>
      </c>
      <c r="BR34" s="1437" t="s">
        <v>152</v>
      </c>
      <c r="BS34" s="1414" t="s">
        <v>239</v>
      </c>
      <c r="BT34" s="1437" t="s">
        <v>152</v>
      </c>
      <c r="BU34" s="1414" t="s">
        <v>239</v>
      </c>
      <c r="BV34" s="1436"/>
      <c r="BW34" s="1590"/>
    </row>
    <row r="35" spans="1:75" ht="15.75" customHeight="1" thickBot="1">
      <c r="A35" s="495">
        <v>31</v>
      </c>
      <c r="B35" s="1442" t="s">
        <v>319</v>
      </c>
      <c r="C35" s="1464" t="e">
        <f>#REF!</f>
        <v>#REF!</v>
      </c>
      <c r="D35" s="1465" t="s">
        <v>146</v>
      </c>
      <c r="E35" s="1493"/>
      <c r="F35" s="1603"/>
      <c r="G35" s="1408"/>
      <c r="H35" s="1431"/>
      <c r="I35" s="1408"/>
      <c r="J35" s="1431"/>
      <c r="K35" s="1408"/>
      <c r="L35" s="1431"/>
      <c r="M35" s="1408"/>
      <c r="N35" s="1431"/>
      <c r="O35" s="1408"/>
      <c r="P35" s="1431" t="s">
        <v>233</v>
      </c>
      <c r="Q35" s="1408">
        <v>34</v>
      </c>
      <c r="R35" s="1431"/>
      <c r="S35" s="1662"/>
      <c r="T35" s="1603"/>
      <c r="U35" s="1408"/>
      <c r="V35" s="1431"/>
      <c r="W35" s="1408"/>
      <c r="X35" s="1431"/>
      <c r="Y35" s="1408"/>
      <c r="Z35" s="1431"/>
      <c r="AA35" s="1408"/>
      <c r="AB35" s="1431" t="s">
        <v>233</v>
      </c>
      <c r="AC35" s="1408">
        <v>30</v>
      </c>
      <c r="AD35" s="1431"/>
      <c r="AE35" s="1408"/>
      <c r="AF35" s="1431"/>
      <c r="AG35" s="1584"/>
      <c r="AH35" s="1603"/>
      <c r="AI35" s="1408"/>
      <c r="AJ35" s="1431"/>
      <c r="AK35" s="1408"/>
      <c r="AL35" s="1431"/>
      <c r="AM35" s="1408"/>
      <c r="AN35" s="1431"/>
      <c r="AO35" s="1408"/>
      <c r="AP35" s="1431" t="s">
        <v>233</v>
      </c>
      <c r="AQ35" s="1408">
        <v>16</v>
      </c>
      <c r="AR35" s="1431"/>
      <c r="AS35" s="1408"/>
      <c r="AT35" s="1431"/>
      <c r="AU35" s="1584"/>
      <c r="AV35" s="1603"/>
      <c r="AW35" s="1408"/>
      <c r="AX35" s="1431"/>
      <c r="AY35" s="1408"/>
      <c r="AZ35" s="1431"/>
      <c r="BA35" s="1408"/>
      <c r="BB35" s="1431"/>
      <c r="BC35" s="1408"/>
      <c r="BD35" s="1431" t="s">
        <v>233</v>
      </c>
      <c r="BE35" s="1408">
        <v>30</v>
      </c>
      <c r="BF35" s="1431"/>
      <c r="BG35" s="1408"/>
      <c r="BH35" s="1431"/>
      <c r="BI35" s="1584"/>
      <c r="BJ35" s="1603"/>
      <c r="BK35" s="1408"/>
      <c r="BL35" s="1431"/>
      <c r="BM35" s="1408"/>
      <c r="BN35" s="1431"/>
      <c r="BO35" s="1408"/>
      <c r="BP35" s="1431"/>
      <c r="BQ35" s="1408"/>
      <c r="BR35" s="1431" t="s">
        <v>233</v>
      </c>
      <c r="BS35" s="1408">
        <v>30</v>
      </c>
      <c r="BT35" s="1431"/>
      <c r="BU35" s="1408"/>
      <c r="BV35" s="1431"/>
      <c r="BW35" s="1584"/>
    </row>
    <row r="36" spans="1:75" ht="15.75" customHeight="1" thickBot="1">
      <c r="A36" s="495">
        <v>32</v>
      </c>
      <c r="B36" s="1459" t="s">
        <v>320</v>
      </c>
      <c r="C36" s="1464" t="e">
        <f>#REF!</f>
        <v>#REF!</v>
      </c>
      <c r="D36" s="1474"/>
      <c r="E36" s="1492"/>
      <c r="F36" s="1618"/>
      <c r="G36" s="1619"/>
      <c r="H36" s="1620"/>
      <c r="I36" s="1619"/>
      <c r="J36" s="1620"/>
      <c r="K36" s="1619"/>
      <c r="L36" s="1620"/>
      <c r="M36" s="1619"/>
      <c r="N36" s="1620"/>
      <c r="O36" s="1619"/>
      <c r="P36" s="1620"/>
      <c r="Q36" s="1619"/>
      <c r="R36" s="1620"/>
      <c r="S36" s="1671"/>
      <c r="T36" s="1618"/>
      <c r="U36" s="1619"/>
      <c r="V36" s="1620"/>
      <c r="W36" s="1619"/>
      <c r="X36" s="1620"/>
      <c r="Y36" s="1619"/>
      <c r="Z36" s="1620"/>
      <c r="AA36" s="1619"/>
      <c r="AB36" s="1620"/>
      <c r="AC36" s="1619"/>
      <c r="AD36" s="1620" t="s">
        <v>279</v>
      </c>
      <c r="AE36" s="1619">
        <v>30</v>
      </c>
      <c r="AF36" s="1620"/>
      <c r="AG36" s="1621"/>
      <c r="AH36" s="1618"/>
      <c r="AI36" s="1619"/>
      <c r="AJ36" s="1620" t="s">
        <v>233</v>
      </c>
      <c r="AK36" s="1619">
        <v>31</v>
      </c>
      <c r="AL36" s="1620"/>
      <c r="AM36" s="1619"/>
      <c r="AN36" s="1620"/>
      <c r="AO36" s="1619"/>
      <c r="AP36" s="1620"/>
      <c r="AQ36" s="1619"/>
      <c r="AR36" s="1620"/>
      <c r="AS36" s="1619"/>
      <c r="AT36" s="1620"/>
      <c r="AU36" s="1621"/>
      <c r="AV36" s="1618"/>
      <c r="AW36" s="1619"/>
      <c r="AX36" s="1620"/>
      <c r="AY36" s="1619"/>
      <c r="AZ36" s="1620"/>
      <c r="BA36" s="1619"/>
      <c r="BB36" s="1620"/>
      <c r="BC36" s="1619"/>
      <c r="BD36" s="1620"/>
      <c r="BE36" s="1619"/>
      <c r="BF36" s="1620" t="s">
        <v>279</v>
      </c>
      <c r="BG36" s="1619">
        <v>31</v>
      </c>
      <c r="BH36" s="1620" t="s">
        <v>233</v>
      </c>
      <c r="BI36" s="1621">
        <v>31</v>
      </c>
      <c r="BJ36" s="1618"/>
      <c r="BK36" s="1619"/>
      <c r="BL36" s="1620"/>
      <c r="BM36" s="1619"/>
      <c r="BN36" s="1620"/>
      <c r="BO36" s="1619"/>
      <c r="BP36" s="1620"/>
      <c r="BQ36" s="1619"/>
      <c r="BR36" s="1620"/>
      <c r="BS36" s="1619"/>
      <c r="BT36" s="1620"/>
      <c r="BU36" s="1619"/>
      <c r="BV36" s="1620"/>
      <c r="BW36" s="1621"/>
    </row>
    <row r="37" spans="1:75" ht="19.5" thickBot="1">
      <c r="A37" s="1578"/>
      <c r="B37" s="1579"/>
      <c r="C37" s="1580"/>
      <c r="D37" s="1467"/>
      <c r="E37" s="1480"/>
      <c r="F37" s="1672">
        <v>8</v>
      </c>
      <c r="G37" s="1673"/>
      <c r="H37" s="1674">
        <v>8</v>
      </c>
      <c r="I37" s="1673"/>
      <c r="J37" s="1674">
        <v>9</v>
      </c>
      <c r="K37" s="1673"/>
      <c r="L37" s="1674">
        <v>10</v>
      </c>
      <c r="M37" s="1673"/>
      <c r="N37" s="1674">
        <v>11</v>
      </c>
      <c r="O37" s="1673"/>
      <c r="P37" s="1674">
        <v>12</v>
      </c>
      <c r="Q37" s="1673"/>
      <c r="R37" s="1674">
        <v>12</v>
      </c>
      <c r="S37" s="1673"/>
      <c r="T37" s="1672">
        <v>8</v>
      </c>
      <c r="U37" s="1673"/>
      <c r="V37" s="1674">
        <v>8</v>
      </c>
      <c r="W37" s="1673"/>
      <c r="X37" s="1674">
        <v>9</v>
      </c>
      <c r="Y37" s="1673"/>
      <c r="Z37" s="1674">
        <v>10</v>
      </c>
      <c r="AA37" s="1673"/>
      <c r="AB37" s="1674">
        <v>11</v>
      </c>
      <c r="AC37" s="1673"/>
      <c r="AD37" s="1674">
        <v>12</v>
      </c>
      <c r="AE37" s="1673"/>
      <c r="AF37" s="1674">
        <v>12</v>
      </c>
      <c r="AG37" s="1675"/>
      <c r="AH37" s="1674">
        <v>8</v>
      </c>
      <c r="AI37" s="1673"/>
      <c r="AJ37" s="1674">
        <v>8</v>
      </c>
      <c r="AK37" s="1673"/>
      <c r="AL37" s="1674">
        <v>9</v>
      </c>
      <c r="AM37" s="1673"/>
      <c r="AN37" s="1674">
        <v>10</v>
      </c>
      <c r="AO37" s="1673"/>
      <c r="AP37" s="1674">
        <v>11</v>
      </c>
      <c r="AQ37" s="1673"/>
      <c r="AR37" s="1674">
        <v>12</v>
      </c>
      <c r="AS37" s="1673"/>
      <c r="AT37" s="1674">
        <v>12</v>
      </c>
      <c r="AU37" s="1673"/>
      <c r="AV37" s="1672">
        <v>8</v>
      </c>
      <c r="AW37" s="1673"/>
      <c r="AX37" s="1674">
        <v>8</v>
      </c>
      <c r="AY37" s="1673"/>
      <c r="AZ37" s="1674">
        <v>9</v>
      </c>
      <c r="BA37" s="1673"/>
      <c r="BB37" s="1674">
        <v>10</v>
      </c>
      <c r="BC37" s="1673"/>
      <c r="BD37" s="1674">
        <v>11</v>
      </c>
      <c r="BE37" s="1673"/>
      <c r="BF37" s="1674">
        <v>12</v>
      </c>
      <c r="BG37" s="1673"/>
      <c r="BH37" s="1674">
        <v>12</v>
      </c>
      <c r="BI37" s="1675"/>
      <c r="BJ37" s="1674">
        <v>8</v>
      </c>
      <c r="BK37" s="1673"/>
      <c r="BL37" s="1674">
        <v>8</v>
      </c>
      <c r="BM37" s="1673"/>
      <c r="BN37" s="1674">
        <v>9</v>
      </c>
      <c r="BO37" s="1673"/>
      <c r="BP37" s="1674">
        <v>10</v>
      </c>
      <c r="BQ37" s="1673"/>
      <c r="BR37" s="1674">
        <v>11</v>
      </c>
      <c r="BS37" s="1673"/>
      <c r="BT37" s="1674">
        <v>12</v>
      </c>
      <c r="BU37" s="1673"/>
      <c r="BV37" s="1674">
        <v>12</v>
      </c>
      <c r="BW37" s="1675"/>
    </row>
    <row r="38" spans="1:75" ht="19.5" thickBot="1">
      <c r="A38" s="1578"/>
      <c r="B38" s="1579"/>
      <c r="C38" s="1580"/>
      <c r="D38" s="1467"/>
      <c r="E38" s="1480"/>
      <c r="F38" s="1610">
        <v>0</v>
      </c>
      <c r="G38" s="1582"/>
      <c r="H38" s="1581">
        <v>45</v>
      </c>
      <c r="I38" s="1582"/>
      <c r="J38" s="1581">
        <v>35</v>
      </c>
      <c r="K38" s="1582"/>
      <c r="L38" s="1581">
        <v>25</v>
      </c>
      <c r="M38" s="1582"/>
      <c r="N38" s="1581">
        <v>15</v>
      </c>
      <c r="O38" s="1582"/>
      <c r="P38" s="1581">
        <v>5</v>
      </c>
      <c r="Q38" s="1582"/>
      <c r="R38" s="1581">
        <v>50</v>
      </c>
      <c r="S38" s="1582"/>
      <c r="T38" s="1610">
        <v>0</v>
      </c>
      <c r="U38" s="1582"/>
      <c r="V38" s="1581">
        <v>45</v>
      </c>
      <c r="W38" s="1582"/>
      <c r="X38" s="1581">
        <v>35</v>
      </c>
      <c r="Y38" s="1582"/>
      <c r="Z38" s="1581">
        <v>25</v>
      </c>
      <c r="AA38" s="1582"/>
      <c r="AB38" s="1581">
        <v>15</v>
      </c>
      <c r="AC38" s="1582"/>
      <c r="AD38" s="1581">
        <v>5</v>
      </c>
      <c r="AE38" s="1582"/>
      <c r="AF38" s="1581">
        <v>50</v>
      </c>
      <c r="AG38" s="1611"/>
      <c r="AH38" s="1581">
        <v>0</v>
      </c>
      <c r="AI38" s="1582"/>
      <c r="AJ38" s="1581">
        <v>45</v>
      </c>
      <c r="AK38" s="1582"/>
      <c r="AL38" s="1581">
        <v>35</v>
      </c>
      <c r="AM38" s="1582"/>
      <c r="AN38" s="1581">
        <v>25</v>
      </c>
      <c r="AO38" s="1582"/>
      <c r="AP38" s="1581">
        <v>15</v>
      </c>
      <c r="AQ38" s="1582"/>
      <c r="AR38" s="1581">
        <v>5</v>
      </c>
      <c r="AS38" s="1582"/>
      <c r="AT38" s="1581">
        <v>50</v>
      </c>
      <c r="AU38" s="1582"/>
      <c r="AV38" s="1610">
        <v>0</v>
      </c>
      <c r="AW38" s="1582"/>
      <c r="AX38" s="1581">
        <v>45</v>
      </c>
      <c r="AY38" s="1582"/>
      <c r="AZ38" s="1581">
        <v>35</v>
      </c>
      <c r="BA38" s="1582"/>
      <c r="BB38" s="1581">
        <v>25</v>
      </c>
      <c r="BC38" s="1582"/>
      <c r="BD38" s="1581">
        <v>15</v>
      </c>
      <c r="BE38" s="1582"/>
      <c r="BF38" s="1581">
        <v>5</v>
      </c>
      <c r="BG38" s="1582"/>
      <c r="BH38" s="1581">
        <v>50</v>
      </c>
      <c r="BI38" s="1611"/>
      <c r="BJ38" s="1581">
        <v>0</v>
      </c>
      <c r="BK38" s="1582"/>
      <c r="BL38" s="1581">
        <v>45</v>
      </c>
      <c r="BM38" s="1582"/>
      <c r="BN38" s="1581">
        <v>35</v>
      </c>
      <c r="BO38" s="1582"/>
      <c r="BP38" s="1581">
        <v>25</v>
      </c>
      <c r="BQ38" s="1582"/>
      <c r="BR38" s="1581">
        <v>15</v>
      </c>
      <c r="BS38" s="1582"/>
      <c r="BT38" s="1581">
        <v>5</v>
      </c>
      <c r="BU38" s="1582"/>
      <c r="BV38" s="1581">
        <v>50</v>
      </c>
      <c r="BW38" s="1611"/>
    </row>
    <row r="39" spans="1:75" ht="11.25" customHeight="1">
      <c r="A39" s="248"/>
      <c r="C39" s="1659"/>
      <c r="D39" s="1241"/>
      <c r="E39" s="1242">
        <v>8</v>
      </c>
      <c r="F39" s="1676"/>
      <c r="G39" s="1677">
        <v>23</v>
      </c>
      <c r="H39" s="1678"/>
      <c r="I39" s="1677">
        <v>4</v>
      </c>
      <c r="J39" s="1678"/>
      <c r="K39" s="1677">
        <v>34</v>
      </c>
      <c r="L39" s="1678"/>
      <c r="M39" s="1677">
        <v>31</v>
      </c>
      <c r="N39" s="1678"/>
      <c r="O39" s="1677">
        <v>16</v>
      </c>
      <c r="P39" s="1678"/>
      <c r="Q39" s="1677">
        <v>4</v>
      </c>
      <c r="R39" s="1678"/>
      <c r="S39" s="1677"/>
      <c r="T39" s="1676"/>
      <c r="U39" s="1677" t="s">
        <v>16</v>
      </c>
      <c r="V39" s="1678"/>
      <c r="W39" s="1677">
        <v>24</v>
      </c>
      <c r="X39" s="1678"/>
      <c r="Y39" s="1677">
        <v>1</v>
      </c>
      <c r="Z39" s="1678"/>
      <c r="AA39" s="1677">
        <v>34</v>
      </c>
      <c r="AB39" s="1678"/>
      <c r="AC39" s="1677">
        <v>5</v>
      </c>
      <c r="AD39" s="1678"/>
      <c r="AE39" s="1677">
        <v>1</v>
      </c>
      <c r="AF39" s="1678"/>
      <c r="AG39" s="1679">
        <v>1</v>
      </c>
      <c r="AH39" s="1678"/>
      <c r="AI39" s="1677" t="s">
        <v>239</v>
      </c>
      <c r="AJ39" s="1678"/>
      <c r="AK39" s="1677">
        <v>24</v>
      </c>
      <c r="AL39" s="1678"/>
      <c r="AM39" s="1677">
        <v>30</v>
      </c>
      <c r="AN39" s="1678"/>
      <c r="AO39" s="1677">
        <v>23</v>
      </c>
      <c r="AP39" s="1678"/>
      <c r="AQ39" s="1677">
        <v>21</v>
      </c>
      <c r="AR39" s="1678"/>
      <c r="AS39" s="1677">
        <v>4</v>
      </c>
      <c r="AT39" s="1678"/>
      <c r="AU39" s="1677">
        <v>2</v>
      </c>
      <c r="AV39" s="1676"/>
      <c r="AW39" s="1677">
        <v>34</v>
      </c>
      <c r="AX39" s="1678"/>
      <c r="AY39" s="1677">
        <v>1</v>
      </c>
      <c r="AZ39" s="1678"/>
      <c r="BA39" s="1677">
        <v>30</v>
      </c>
      <c r="BB39" s="1678"/>
      <c r="BC39" s="1677">
        <v>34</v>
      </c>
      <c r="BD39" s="1678"/>
      <c r="BE39" s="1677" t="s">
        <v>239</v>
      </c>
      <c r="BF39" s="1678"/>
      <c r="BG39" s="1677" t="s">
        <v>239</v>
      </c>
      <c r="BH39" s="1678"/>
      <c r="BI39" s="1679">
        <v>4</v>
      </c>
      <c r="BJ39" s="1678"/>
      <c r="BK39" s="1677">
        <v>34</v>
      </c>
      <c r="BL39" s="1678"/>
      <c r="BM39" s="1677">
        <v>3</v>
      </c>
      <c r="BN39" s="1678"/>
      <c r="BO39" s="1677">
        <v>1</v>
      </c>
      <c r="BP39" s="1678"/>
      <c r="BQ39" s="1677">
        <v>1</v>
      </c>
      <c r="BR39" s="1678"/>
      <c r="BS39" s="1677">
        <v>24</v>
      </c>
      <c r="BT39" s="1678"/>
      <c r="BU39" s="1677">
        <v>1</v>
      </c>
      <c r="BV39" s="1678"/>
      <c r="BW39" s="1679">
        <v>1</v>
      </c>
    </row>
    <row r="40" spans="1:75" ht="11.25" customHeight="1" thickBot="1">
      <c r="A40" s="265"/>
      <c r="C40" s="1660"/>
      <c r="D40" s="1660"/>
      <c r="E40" s="910" t="s">
        <v>124</v>
      </c>
      <c r="F40" s="1448"/>
      <c r="G40" s="1449">
        <v>24</v>
      </c>
      <c r="H40" s="1450"/>
      <c r="I40" s="1449" t="s">
        <v>239</v>
      </c>
      <c r="J40" s="1450"/>
      <c r="K40" s="1449"/>
      <c r="L40" s="1450"/>
      <c r="M40" s="1449"/>
      <c r="N40" s="1450"/>
      <c r="O40" s="1449" t="s">
        <v>239</v>
      </c>
      <c r="P40" s="1450"/>
      <c r="Q40" s="1449">
        <v>31</v>
      </c>
      <c r="R40" s="1450"/>
      <c r="S40" s="1449"/>
      <c r="T40" s="1448"/>
      <c r="U40" s="1449"/>
      <c r="V40" s="1450"/>
      <c r="W40" s="1449">
        <v>25</v>
      </c>
      <c r="X40" s="1450"/>
      <c r="Y40" s="1449">
        <v>24</v>
      </c>
      <c r="Z40" s="1450"/>
      <c r="AA40" s="1449" t="s">
        <v>239</v>
      </c>
      <c r="AB40" s="1450"/>
      <c r="AC40" s="1449" t="s">
        <v>239</v>
      </c>
      <c r="AD40" s="1450"/>
      <c r="AE40" s="1449">
        <v>24</v>
      </c>
      <c r="AF40" s="1450"/>
      <c r="AG40" s="1254">
        <v>5</v>
      </c>
      <c r="AH40" s="1450"/>
      <c r="AI40" s="1449" t="s">
        <v>16</v>
      </c>
      <c r="AJ40" s="1450"/>
      <c r="AK40" s="1449"/>
      <c r="AL40" s="1450"/>
      <c r="AM40" s="1449">
        <v>34</v>
      </c>
      <c r="AN40" s="1450"/>
      <c r="AO40" s="1449">
        <v>34</v>
      </c>
      <c r="AP40" s="1450"/>
      <c r="AQ40" s="1449">
        <v>25</v>
      </c>
      <c r="AR40" s="1450"/>
      <c r="AS40" s="1449">
        <v>17</v>
      </c>
      <c r="AT40" s="1450"/>
      <c r="AU40" s="1449">
        <v>4</v>
      </c>
      <c r="AV40" s="1448"/>
      <c r="AW40" s="1449" t="s">
        <v>16</v>
      </c>
      <c r="AX40" s="1450"/>
      <c r="AY40" s="1449">
        <v>34</v>
      </c>
      <c r="AZ40" s="1450"/>
      <c r="BA40" s="1449">
        <v>34</v>
      </c>
      <c r="BB40" s="1450"/>
      <c r="BC40" s="1449" t="s">
        <v>239</v>
      </c>
      <c r="BD40" s="1450"/>
      <c r="BE40" s="1449"/>
      <c r="BF40" s="1450"/>
      <c r="BG40" s="1449"/>
      <c r="BH40" s="1450"/>
      <c r="BI40" s="1254">
        <v>5</v>
      </c>
      <c r="BJ40" s="1450"/>
      <c r="BK40" s="1449" t="s">
        <v>239</v>
      </c>
      <c r="BL40" s="1450"/>
      <c r="BM40" s="1449">
        <v>34</v>
      </c>
      <c r="BN40" s="1450"/>
      <c r="BO40" s="1449">
        <v>30</v>
      </c>
      <c r="BP40" s="1450"/>
      <c r="BQ40" s="1449">
        <v>22</v>
      </c>
      <c r="BR40" s="1450"/>
      <c r="BS40" s="1449">
        <v>34</v>
      </c>
      <c r="BT40" s="1450"/>
      <c r="BU40" s="1449">
        <v>5</v>
      </c>
      <c r="BV40" s="1450"/>
      <c r="BW40" s="1254">
        <v>2</v>
      </c>
    </row>
    <row r="41" spans="1:75" ht="11.25" customHeight="1">
      <c r="A41" s="76"/>
      <c r="C41" s="935"/>
      <c r="D41" s="935"/>
      <c r="E41" s="936"/>
      <c r="F41" s="1448"/>
      <c r="G41" s="1449" t="s">
        <v>239</v>
      </c>
      <c r="H41" s="1450"/>
      <c r="I41" s="1449"/>
      <c r="J41" s="1450"/>
      <c r="K41" s="1449"/>
      <c r="L41" s="1450"/>
      <c r="M41" s="1449"/>
      <c r="N41" s="1450"/>
      <c r="O41" s="1449"/>
      <c r="P41" s="1450"/>
      <c r="Q41" s="1449" t="s">
        <v>239</v>
      </c>
      <c r="R41" s="1450"/>
      <c r="S41" s="1449"/>
      <c r="T41" s="1448"/>
      <c r="U41" s="1449"/>
      <c r="V41" s="1450"/>
      <c r="W41" s="1449">
        <v>34</v>
      </c>
      <c r="X41" s="1450"/>
      <c r="Y41" s="1449">
        <v>34</v>
      </c>
      <c r="Z41" s="1450"/>
      <c r="AA41" s="1449"/>
      <c r="AB41" s="1450"/>
      <c r="AC41" s="1449"/>
      <c r="AD41" s="1450"/>
      <c r="AE41" s="1449">
        <v>34</v>
      </c>
      <c r="AF41" s="1450"/>
      <c r="AG41" s="1254">
        <v>16</v>
      </c>
      <c r="AH41" s="1450"/>
      <c r="AI41" s="1449"/>
      <c r="AJ41" s="1450"/>
      <c r="AK41" s="1449"/>
      <c r="AL41" s="1450"/>
      <c r="AM41" s="1449"/>
      <c r="AN41" s="1450"/>
      <c r="AO41" s="1449"/>
      <c r="AP41" s="1450"/>
      <c r="AQ41" s="1449">
        <v>34</v>
      </c>
      <c r="AR41" s="1450"/>
      <c r="AS41" s="1449">
        <v>22</v>
      </c>
      <c r="AT41" s="1450"/>
      <c r="AU41" s="1449">
        <v>5</v>
      </c>
      <c r="AV41" s="1448"/>
      <c r="AW41" s="1449"/>
      <c r="AX41" s="1450"/>
      <c r="AY41" s="1449"/>
      <c r="AZ41" s="1450"/>
      <c r="BA41" s="1449"/>
      <c r="BB41" s="1450"/>
      <c r="BC41" s="1449"/>
      <c r="BD41" s="1450"/>
      <c r="BE41" s="1449"/>
      <c r="BF41" s="1450"/>
      <c r="BG41" s="1449"/>
      <c r="BH41" s="1450"/>
      <c r="BI41" s="1254">
        <v>16</v>
      </c>
      <c r="BJ41" s="1450"/>
      <c r="BK41" s="1449" t="s">
        <v>16</v>
      </c>
      <c r="BL41" s="1450"/>
      <c r="BM41" s="1449"/>
      <c r="BN41" s="1450"/>
      <c r="BO41" s="1449"/>
      <c r="BP41" s="1450"/>
      <c r="BQ41" s="1449"/>
      <c r="BR41" s="1450"/>
      <c r="BS41" s="1449"/>
      <c r="BT41" s="1450"/>
      <c r="BU41" s="1449">
        <v>30</v>
      </c>
      <c r="BV41" s="1450"/>
      <c r="BW41" s="1254">
        <v>3</v>
      </c>
    </row>
    <row r="42" spans="1:75" ht="11.25" customHeight="1">
      <c r="F42" s="1452"/>
      <c r="G42" s="1449" t="s">
        <v>16</v>
      </c>
      <c r="H42" s="1453"/>
      <c r="I42" s="1449"/>
      <c r="J42" s="1453"/>
      <c r="K42" s="1449"/>
      <c r="L42" s="1453"/>
      <c r="M42" s="1449"/>
      <c r="N42" s="1453"/>
      <c r="O42" s="1449"/>
      <c r="P42" s="1453"/>
      <c r="Q42" s="1449"/>
      <c r="R42" s="1453"/>
      <c r="S42" s="1449"/>
      <c r="T42" s="1452"/>
      <c r="U42" s="1449"/>
      <c r="V42" s="1453"/>
      <c r="W42" s="1449"/>
      <c r="X42" s="1453"/>
      <c r="Y42" s="1449"/>
      <c r="Z42" s="1453"/>
      <c r="AA42" s="1449"/>
      <c r="AB42" s="1453"/>
      <c r="AC42" s="1449"/>
      <c r="AD42" s="1453"/>
      <c r="AE42" s="1449"/>
      <c r="AF42" s="1453"/>
      <c r="AG42" s="1254">
        <v>17</v>
      </c>
      <c r="AH42" s="1453"/>
      <c r="AI42" s="1449"/>
      <c r="AJ42" s="1453"/>
      <c r="AK42" s="1449"/>
      <c r="AL42" s="1453"/>
      <c r="AM42" s="1449"/>
      <c r="AN42" s="1453"/>
      <c r="AO42" s="1449"/>
      <c r="AP42" s="1453"/>
      <c r="AQ42" s="1449"/>
      <c r="AR42" s="1453"/>
      <c r="AS42" s="1449">
        <v>30</v>
      </c>
      <c r="AT42" s="1453"/>
      <c r="AU42" s="1449">
        <v>17</v>
      </c>
      <c r="AV42" s="1452"/>
      <c r="AW42" s="1449"/>
      <c r="AX42" s="1453"/>
      <c r="AY42" s="1449"/>
      <c r="AZ42" s="1453"/>
      <c r="BA42" s="1449"/>
      <c r="BB42" s="1453"/>
      <c r="BC42" s="1449"/>
      <c r="BD42" s="1453"/>
      <c r="BE42" s="1449"/>
      <c r="BF42" s="1453"/>
      <c r="BG42" s="1449"/>
      <c r="BH42" s="1453"/>
      <c r="BI42" s="1254">
        <v>17</v>
      </c>
      <c r="BJ42" s="1453"/>
      <c r="BK42" s="1449"/>
      <c r="BL42" s="1453"/>
      <c r="BM42" s="1449"/>
      <c r="BN42" s="1453"/>
      <c r="BO42" s="1449"/>
      <c r="BP42" s="1453"/>
      <c r="BQ42" s="1449"/>
      <c r="BR42" s="1450"/>
      <c r="BS42" s="1449"/>
      <c r="BT42" s="1453"/>
      <c r="BU42" s="1449">
        <v>31</v>
      </c>
      <c r="BV42" s="1453"/>
      <c r="BW42" s="1254">
        <v>4</v>
      </c>
    </row>
    <row r="43" spans="1:75" ht="11.25" customHeight="1">
      <c r="F43" s="1448"/>
      <c r="G43" s="1449"/>
      <c r="H43" s="1450"/>
      <c r="I43" s="1449"/>
      <c r="J43" s="1450"/>
      <c r="K43" s="1449"/>
      <c r="L43" s="1450"/>
      <c r="M43" s="1449"/>
      <c r="N43" s="1450"/>
      <c r="O43" s="1449"/>
      <c r="P43" s="1450"/>
      <c r="Q43" s="1449"/>
      <c r="R43" s="1450"/>
      <c r="S43" s="1449"/>
      <c r="T43" s="1448"/>
      <c r="U43" s="1449"/>
      <c r="V43" s="1450"/>
      <c r="W43" s="1449"/>
      <c r="X43" s="1450"/>
      <c r="Y43" s="1449"/>
      <c r="Z43" s="1450"/>
      <c r="AA43" s="1449"/>
      <c r="AB43" s="1450"/>
      <c r="AC43" s="1449"/>
      <c r="AD43" s="1450"/>
      <c r="AE43" s="1449"/>
      <c r="AF43" s="1450"/>
      <c r="AG43" s="1254">
        <v>24</v>
      </c>
      <c r="AH43" s="1450"/>
      <c r="AI43" s="1449"/>
      <c r="AJ43" s="1450"/>
      <c r="AK43" s="1449"/>
      <c r="AL43" s="1450"/>
      <c r="AM43" s="1449"/>
      <c r="AN43" s="1450"/>
      <c r="AO43" s="1449"/>
      <c r="AP43" s="1450"/>
      <c r="AQ43" s="1449"/>
      <c r="AR43" s="1450"/>
      <c r="AS43" s="1449">
        <v>31</v>
      </c>
      <c r="AT43" s="1450"/>
      <c r="AU43" s="1449">
        <v>21</v>
      </c>
      <c r="AV43" s="1448"/>
      <c r="AW43" s="1449"/>
      <c r="AX43" s="1450"/>
      <c r="AY43" s="1449"/>
      <c r="AZ43" s="1450"/>
      <c r="BA43" s="1449"/>
      <c r="BB43" s="1450"/>
      <c r="BC43" s="1449"/>
      <c r="BD43" s="1450"/>
      <c r="BE43" s="1449"/>
      <c r="BF43" s="1450"/>
      <c r="BG43" s="1449"/>
      <c r="BH43" s="1450"/>
      <c r="BI43" s="1254">
        <v>20</v>
      </c>
      <c r="BJ43" s="1450"/>
      <c r="BK43" s="1449"/>
      <c r="BL43" s="1450"/>
      <c r="BM43" s="1449"/>
      <c r="BN43" s="1450"/>
      <c r="BO43" s="1449"/>
      <c r="BP43" s="1450"/>
      <c r="BQ43" s="1449"/>
      <c r="BR43" s="1450"/>
      <c r="BS43" s="1449"/>
      <c r="BT43" s="1450"/>
      <c r="BU43" s="1449">
        <v>34</v>
      </c>
      <c r="BV43" s="1450"/>
      <c r="BW43" s="1254">
        <v>5</v>
      </c>
    </row>
    <row r="44" spans="1:75" ht="11.25" customHeight="1">
      <c r="A44" s="512"/>
      <c r="C44" s="512"/>
      <c r="D44" s="512"/>
      <c r="E44" s="512"/>
      <c r="F44" s="1448"/>
      <c r="G44" s="1449"/>
      <c r="H44" s="1450"/>
      <c r="I44" s="1449"/>
      <c r="J44" s="1450"/>
      <c r="K44" s="1449"/>
      <c r="L44" s="1450"/>
      <c r="M44" s="1449"/>
      <c r="N44" s="1450"/>
      <c r="O44" s="1449"/>
      <c r="P44" s="1450"/>
      <c r="Q44" s="1449"/>
      <c r="R44" s="1450"/>
      <c r="S44" s="1449"/>
      <c r="T44" s="1448"/>
      <c r="U44" s="1449"/>
      <c r="V44" s="1450"/>
      <c r="W44" s="1449"/>
      <c r="X44" s="1450"/>
      <c r="Y44" s="1449"/>
      <c r="Z44" s="1450"/>
      <c r="AA44" s="1449"/>
      <c r="AB44" s="1450"/>
      <c r="AC44" s="1449"/>
      <c r="AD44" s="1450"/>
      <c r="AE44" s="1449"/>
      <c r="AF44" s="1450"/>
      <c r="AG44" s="1254">
        <v>25</v>
      </c>
      <c r="AH44" s="1450"/>
      <c r="AI44" s="1449"/>
      <c r="AJ44" s="1450"/>
      <c r="AK44" s="1449"/>
      <c r="AL44" s="1450"/>
      <c r="AM44" s="1449"/>
      <c r="AN44" s="1450"/>
      <c r="AO44" s="1449"/>
      <c r="AP44" s="1450"/>
      <c r="AQ44" s="1449"/>
      <c r="AR44" s="1450"/>
      <c r="AS44" s="1449">
        <v>34</v>
      </c>
      <c r="AT44" s="1450"/>
      <c r="AU44" s="1449">
        <v>22</v>
      </c>
      <c r="AV44" s="1448"/>
      <c r="AW44" s="1449"/>
      <c r="AX44" s="1450"/>
      <c r="AY44" s="1449"/>
      <c r="AZ44" s="1450"/>
      <c r="BA44" s="1449"/>
      <c r="BB44" s="1450"/>
      <c r="BC44" s="1449"/>
      <c r="BD44" s="1450"/>
      <c r="BE44" s="1449"/>
      <c r="BF44" s="1450"/>
      <c r="BG44" s="1449"/>
      <c r="BH44" s="1450"/>
      <c r="BI44" s="1254">
        <v>23</v>
      </c>
      <c r="BJ44" s="1450"/>
      <c r="BK44" s="1449"/>
      <c r="BL44" s="1450"/>
      <c r="BM44" s="1449"/>
      <c r="BN44" s="1450"/>
      <c r="BO44" s="1449"/>
      <c r="BP44" s="1450"/>
      <c r="BQ44" s="1449"/>
      <c r="BR44" s="1450"/>
      <c r="BS44" s="1449"/>
      <c r="BT44" s="1450"/>
      <c r="BU44" s="1449"/>
      <c r="BV44" s="1450"/>
      <c r="BW44" s="1254">
        <v>17</v>
      </c>
    </row>
    <row r="45" spans="1:75" ht="11.25" customHeight="1">
      <c r="F45" s="1448"/>
      <c r="G45" s="1449"/>
      <c r="H45" s="1450"/>
      <c r="I45" s="1449"/>
      <c r="J45" s="1450"/>
      <c r="K45" s="1449"/>
      <c r="L45" s="1450"/>
      <c r="M45" s="1449"/>
      <c r="N45" s="1450"/>
      <c r="O45" s="1449"/>
      <c r="P45" s="1450"/>
      <c r="Q45" s="1449"/>
      <c r="R45" s="1450"/>
      <c r="S45" s="1449"/>
      <c r="T45" s="1448"/>
      <c r="U45" s="1449"/>
      <c r="V45" s="1450"/>
      <c r="W45" s="1449"/>
      <c r="X45" s="1450"/>
      <c r="Y45" s="1449"/>
      <c r="Z45" s="1450"/>
      <c r="AA45" s="1449"/>
      <c r="AB45" s="1450"/>
      <c r="AC45" s="1449"/>
      <c r="AD45" s="1450"/>
      <c r="AE45" s="1449"/>
      <c r="AF45" s="1450"/>
      <c r="AG45" s="1254">
        <v>30</v>
      </c>
      <c r="AH45" s="1450"/>
      <c r="AI45" s="1449"/>
      <c r="AJ45" s="1450"/>
      <c r="AK45" s="1449"/>
      <c r="AL45" s="1450"/>
      <c r="AM45" s="1449"/>
      <c r="AN45" s="1450"/>
      <c r="AO45" s="1449"/>
      <c r="AP45" s="1450"/>
      <c r="AQ45" s="1449"/>
      <c r="AR45" s="1450"/>
      <c r="AS45" s="1449" t="s">
        <v>239</v>
      </c>
      <c r="AT45" s="1450"/>
      <c r="AU45" s="1449">
        <v>30</v>
      </c>
      <c r="AV45" s="1448"/>
      <c r="AW45" s="1449"/>
      <c r="AX45" s="1450"/>
      <c r="AY45" s="1449"/>
      <c r="AZ45" s="1450"/>
      <c r="BA45" s="1449"/>
      <c r="BB45" s="1450"/>
      <c r="BC45" s="1449"/>
      <c r="BD45" s="1450"/>
      <c r="BE45" s="1449"/>
      <c r="BF45" s="1450"/>
      <c r="BG45" s="1449"/>
      <c r="BH45" s="1450"/>
      <c r="BI45" s="1254">
        <v>31</v>
      </c>
      <c r="BJ45" s="1450"/>
      <c r="BK45" s="1449"/>
      <c r="BL45" s="1450"/>
      <c r="BM45" s="1449"/>
      <c r="BN45" s="1450"/>
      <c r="BO45" s="1449"/>
      <c r="BP45" s="1450"/>
      <c r="BQ45" s="1449"/>
      <c r="BR45" s="1450"/>
      <c r="BS45" s="1449"/>
      <c r="BT45" s="1450"/>
      <c r="BU45" s="1449"/>
      <c r="BV45" s="1450"/>
      <c r="BW45" s="1254">
        <v>21</v>
      </c>
    </row>
    <row r="46" spans="1:75" ht="11.25" customHeight="1">
      <c r="F46" s="1448"/>
      <c r="G46" s="1449"/>
      <c r="H46" s="1450"/>
      <c r="I46" s="1449"/>
      <c r="J46" s="1450"/>
      <c r="K46" s="1449"/>
      <c r="L46" s="1450"/>
      <c r="M46" s="1449"/>
      <c r="N46" s="1450"/>
      <c r="O46" s="1449"/>
      <c r="P46" s="1450"/>
      <c r="Q46" s="1449"/>
      <c r="R46" s="1450"/>
      <c r="S46" s="1449"/>
      <c r="T46" s="1448"/>
      <c r="U46" s="1449"/>
      <c r="V46" s="1450"/>
      <c r="W46" s="1449"/>
      <c r="X46" s="1450"/>
      <c r="Y46" s="1449"/>
      <c r="Z46" s="1450"/>
      <c r="AA46" s="1449"/>
      <c r="AB46" s="1450"/>
      <c r="AC46" s="1449"/>
      <c r="AD46" s="1450"/>
      <c r="AE46" s="1449"/>
      <c r="AF46" s="1450"/>
      <c r="AG46" s="1254">
        <v>31</v>
      </c>
      <c r="AH46" s="1450"/>
      <c r="AI46" s="1449"/>
      <c r="AJ46" s="1450"/>
      <c r="AK46" s="1449"/>
      <c r="AL46" s="1450"/>
      <c r="AM46" s="1449"/>
      <c r="AN46" s="1450"/>
      <c r="AO46" s="1449"/>
      <c r="AP46" s="1450"/>
      <c r="AQ46" s="1449"/>
      <c r="AR46" s="1450"/>
      <c r="AS46" s="1449"/>
      <c r="AT46" s="1450"/>
      <c r="AU46" s="1449">
        <v>31</v>
      </c>
      <c r="AV46" s="1448"/>
      <c r="AW46" s="1449"/>
      <c r="AX46" s="1450"/>
      <c r="AY46" s="1449"/>
      <c r="AZ46" s="1450"/>
      <c r="BA46" s="1449"/>
      <c r="BB46" s="1450"/>
      <c r="BC46" s="1449"/>
      <c r="BD46" s="1450"/>
      <c r="BE46" s="1449"/>
      <c r="BF46" s="1450"/>
      <c r="BG46" s="1449"/>
      <c r="BH46" s="1450"/>
      <c r="BI46" s="1254" t="s">
        <v>239</v>
      </c>
      <c r="BJ46" s="1450"/>
      <c r="BK46" s="1449"/>
      <c r="BL46" s="1450"/>
      <c r="BM46" s="1449"/>
      <c r="BN46" s="1450"/>
      <c r="BO46" s="1449"/>
      <c r="BP46" s="1450"/>
      <c r="BQ46" s="1449"/>
      <c r="BR46" s="1450"/>
      <c r="BS46" s="1449"/>
      <c r="BT46" s="1450"/>
      <c r="BU46" s="1449"/>
      <c r="BV46" s="1450"/>
      <c r="BW46" s="1254">
        <v>22</v>
      </c>
    </row>
    <row r="47" spans="1:75" ht="11.25" customHeight="1">
      <c r="F47" s="1448"/>
      <c r="G47" s="1449"/>
      <c r="H47" s="1450"/>
      <c r="I47" s="1449"/>
      <c r="J47" s="1450"/>
      <c r="K47" s="1449"/>
      <c r="L47" s="1450"/>
      <c r="M47" s="1449"/>
      <c r="N47" s="1450"/>
      <c r="O47" s="1449"/>
      <c r="P47" s="1450"/>
      <c r="Q47" s="1449"/>
      <c r="R47" s="1450"/>
      <c r="S47" s="1449"/>
      <c r="T47" s="1448"/>
      <c r="U47" s="1449"/>
      <c r="V47" s="1450"/>
      <c r="W47" s="1449"/>
      <c r="X47" s="1450"/>
      <c r="Y47" s="1449"/>
      <c r="Z47" s="1450"/>
      <c r="AA47" s="1449"/>
      <c r="AB47" s="1450"/>
      <c r="AC47" s="1449"/>
      <c r="AD47" s="1450"/>
      <c r="AE47" s="1449"/>
      <c r="AF47" s="1450"/>
      <c r="AG47" s="1254">
        <v>34</v>
      </c>
      <c r="AH47" s="1450"/>
      <c r="AI47" s="1449"/>
      <c r="AJ47" s="1450"/>
      <c r="AK47" s="1449"/>
      <c r="AL47" s="1450"/>
      <c r="AM47" s="1449"/>
      <c r="AN47" s="1450"/>
      <c r="AO47" s="1449"/>
      <c r="AP47" s="1450"/>
      <c r="AQ47" s="1449"/>
      <c r="AR47" s="1450"/>
      <c r="AS47" s="1449"/>
      <c r="AT47" s="1450"/>
      <c r="AU47" s="1449">
        <v>34</v>
      </c>
      <c r="AV47" s="1448"/>
      <c r="AW47" s="1449"/>
      <c r="AX47" s="1450"/>
      <c r="AY47" s="1449"/>
      <c r="AZ47" s="1450"/>
      <c r="BA47" s="1449"/>
      <c r="BB47" s="1450"/>
      <c r="BC47" s="1449"/>
      <c r="BD47" s="1450"/>
      <c r="BE47" s="1449"/>
      <c r="BF47" s="1450"/>
      <c r="BG47" s="1449"/>
      <c r="BH47" s="1450"/>
      <c r="BI47" s="1254"/>
      <c r="BJ47" s="1450"/>
      <c r="BK47" s="1449"/>
      <c r="BL47" s="1450"/>
      <c r="BM47" s="1449"/>
      <c r="BN47" s="1450"/>
      <c r="BO47" s="1449"/>
      <c r="BP47" s="1450"/>
      <c r="BQ47" s="1449"/>
      <c r="BR47" s="1450"/>
      <c r="BS47" s="1449"/>
      <c r="BT47" s="1450"/>
      <c r="BU47" s="1449"/>
      <c r="BV47" s="1450"/>
      <c r="BW47" s="1254">
        <v>23</v>
      </c>
    </row>
    <row r="48" spans="1:75" ht="11.25" customHeight="1">
      <c r="F48" s="1448"/>
      <c r="G48" s="1449"/>
      <c r="H48" s="1450"/>
      <c r="I48" s="1449"/>
      <c r="J48" s="1450"/>
      <c r="K48" s="1449"/>
      <c r="L48" s="1450"/>
      <c r="M48" s="1449"/>
      <c r="N48" s="1450"/>
      <c r="O48" s="1449"/>
      <c r="P48" s="1450"/>
      <c r="Q48" s="1449"/>
      <c r="R48" s="1450"/>
      <c r="S48" s="1449"/>
      <c r="T48" s="1448"/>
      <c r="U48" s="1449"/>
      <c r="V48" s="1450"/>
      <c r="W48" s="1449"/>
      <c r="X48" s="1450"/>
      <c r="Y48" s="1449"/>
      <c r="Z48" s="1450"/>
      <c r="AA48" s="1449"/>
      <c r="AB48" s="1450"/>
      <c r="AC48" s="1449"/>
      <c r="AD48" s="1450"/>
      <c r="AE48" s="1449"/>
      <c r="AF48" s="1450"/>
      <c r="AG48" s="1254"/>
      <c r="AH48" s="1450"/>
      <c r="AI48" s="1449"/>
      <c r="AJ48" s="1450"/>
      <c r="AK48" s="1449"/>
      <c r="AL48" s="1450"/>
      <c r="AM48" s="1449"/>
      <c r="AN48" s="1450"/>
      <c r="AO48" s="1449"/>
      <c r="AP48" s="1450"/>
      <c r="AQ48" s="1449"/>
      <c r="AR48" s="1450"/>
      <c r="AS48" s="1449"/>
      <c r="AT48" s="1450"/>
      <c r="AU48" s="1449" t="s">
        <v>239</v>
      </c>
      <c r="AV48" s="1448"/>
      <c r="AW48" s="1449"/>
      <c r="AX48" s="1450"/>
      <c r="AY48" s="1449"/>
      <c r="AZ48" s="1450"/>
      <c r="BA48" s="1449"/>
      <c r="BB48" s="1450"/>
      <c r="BC48" s="1449"/>
      <c r="BD48" s="1450"/>
      <c r="BE48" s="1449"/>
      <c r="BF48" s="1450"/>
      <c r="BG48" s="1449"/>
      <c r="BH48" s="1450"/>
      <c r="BI48" s="1254"/>
      <c r="BJ48" s="1450"/>
      <c r="BK48" s="1449"/>
      <c r="BL48" s="1450"/>
      <c r="BM48" s="1449"/>
      <c r="BN48" s="1450"/>
      <c r="BO48" s="1449"/>
      <c r="BP48" s="1450"/>
      <c r="BQ48" s="1449"/>
      <c r="BR48" s="1450"/>
      <c r="BS48" s="1449"/>
      <c r="BT48" s="1450"/>
      <c r="BU48" s="1449"/>
      <c r="BV48" s="1450"/>
      <c r="BW48" s="1254">
        <v>30</v>
      </c>
    </row>
    <row r="49" spans="3:75" ht="11.25" customHeight="1">
      <c r="F49" s="1448"/>
      <c r="G49" s="1449"/>
      <c r="H49" s="1450"/>
      <c r="I49" s="1449"/>
      <c r="J49" s="1450"/>
      <c r="K49" s="1449"/>
      <c r="L49" s="1450"/>
      <c r="M49" s="1449"/>
      <c r="N49" s="1450"/>
      <c r="O49" s="1449"/>
      <c r="P49" s="1450"/>
      <c r="Q49" s="1449"/>
      <c r="R49" s="1450"/>
      <c r="S49" s="1449"/>
      <c r="T49" s="1448"/>
      <c r="U49" s="1449"/>
      <c r="V49" s="1450"/>
      <c r="W49" s="1449"/>
      <c r="X49" s="1450"/>
      <c r="Y49" s="1449"/>
      <c r="Z49" s="1450"/>
      <c r="AA49" s="1449"/>
      <c r="AB49" s="1450"/>
      <c r="AC49" s="1449"/>
      <c r="AD49" s="1450"/>
      <c r="AE49" s="1449"/>
      <c r="AF49" s="1450"/>
      <c r="AG49" s="1254"/>
      <c r="AH49" s="1450"/>
      <c r="AI49" s="1449"/>
      <c r="AJ49" s="1450"/>
      <c r="AK49" s="1449"/>
      <c r="AL49" s="1450"/>
      <c r="AM49" s="1449"/>
      <c r="AN49" s="1450"/>
      <c r="AO49" s="1449"/>
      <c r="AP49" s="1450"/>
      <c r="AQ49" s="1449"/>
      <c r="AR49" s="1450"/>
      <c r="AS49" s="1449"/>
      <c r="AT49" s="1450"/>
      <c r="AU49" s="1449"/>
      <c r="AV49" s="1448"/>
      <c r="AW49" s="1449"/>
      <c r="AX49" s="1450"/>
      <c r="AY49" s="1449"/>
      <c r="AZ49" s="1450"/>
      <c r="BA49" s="1449"/>
      <c r="BB49" s="1450"/>
      <c r="BC49" s="1449"/>
      <c r="BD49" s="1450"/>
      <c r="BE49" s="1449"/>
      <c r="BF49" s="1450"/>
      <c r="BG49" s="1449"/>
      <c r="BH49" s="1450"/>
      <c r="BI49" s="1254"/>
      <c r="BJ49" s="1450"/>
      <c r="BK49" s="1449"/>
      <c r="BL49" s="1450"/>
      <c r="BM49" s="1449"/>
      <c r="BN49" s="1450"/>
      <c r="BO49" s="1449"/>
      <c r="BP49" s="1450"/>
      <c r="BQ49" s="1449"/>
      <c r="BR49" s="1450"/>
      <c r="BS49" s="1449"/>
      <c r="BT49" s="1450"/>
      <c r="BU49" s="1449"/>
      <c r="BV49" s="1450"/>
      <c r="BW49" s="1254">
        <v>31</v>
      </c>
    </row>
    <row r="50" spans="3:75" ht="11.25" customHeight="1">
      <c r="F50" s="1448"/>
      <c r="G50" s="1449"/>
      <c r="H50" s="1450"/>
      <c r="I50" s="1449"/>
      <c r="J50" s="1450"/>
      <c r="K50" s="1449"/>
      <c r="L50" s="1450"/>
      <c r="M50" s="1449"/>
      <c r="N50" s="1450"/>
      <c r="O50" s="1449"/>
      <c r="P50" s="1450"/>
      <c r="Q50" s="1449"/>
      <c r="R50" s="1450"/>
      <c r="S50" s="1449"/>
      <c r="T50" s="1448"/>
      <c r="U50" s="1449"/>
      <c r="V50" s="1450"/>
      <c r="W50" s="1449"/>
      <c r="X50" s="1450"/>
      <c r="Y50" s="1449"/>
      <c r="Z50" s="1450"/>
      <c r="AA50" s="1449"/>
      <c r="AB50" s="1450"/>
      <c r="AC50" s="1449"/>
      <c r="AD50" s="1450"/>
      <c r="AE50" s="1449"/>
      <c r="AF50" s="1450"/>
      <c r="AG50" s="1254"/>
      <c r="AH50" s="1450"/>
      <c r="AI50" s="1449"/>
      <c r="AJ50" s="1450"/>
      <c r="AK50" s="1449"/>
      <c r="AL50" s="1450"/>
      <c r="AM50" s="1449"/>
      <c r="AN50" s="1450"/>
      <c r="AO50" s="1449"/>
      <c r="AP50" s="1450"/>
      <c r="AQ50" s="1449"/>
      <c r="AR50" s="1450"/>
      <c r="AS50" s="1449"/>
      <c r="AT50" s="1450"/>
      <c r="AU50" s="1449"/>
      <c r="AV50" s="1448"/>
      <c r="AW50" s="1449"/>
      <c r="AX50" s="1450"/>
      <c r="AY50" s="1449"/>
      <c r="AZ50" s="1450"/>
      <c r="BA50" s="1449"/>
      <c r="BB50" s="1450"/>
      <c r="BC50" s="1449"/>
      <c r="BD50" s="1450"/>
      <c r="BE50" s="1449"/>
      <c r="BF50" s="1450"/>
      <c r="BG50" s="1449"/>
      <c r="BH50" s="1450"/>
      <c r="BI50" s="1254"/>
      <c r="BJ50" s="1450"/>
      <c r="BK50" s="1449"/>
      <c r="BL50" s="1450"/>
      <c r="BM50" s="1449"/>
      <c r="BN50" s="1450"/>
      <c r="BO50" s="1449"/>
      <c r="BP50" s="1450"/>
      <c r="BQ50" s="1449"/>
      <c r="BR50" s="1450"/>
      <c r="BS50" s="1449"/>
      <c r="BT50" s="1450"/>
      <c r="BU50" s="1449"/>
      <c r="BV50" s="1450"/>
      <c r="BW50" s="1254">
        <v>34</v>
      </c>
    </row>
    <row r="51" spans="3:75" ht="11.25" customHeight="1">
      <c r="F51" s="1448"/>
      <c r="G51" s="1449"/>
      <c r="H51" s="1450"/>
      <c r="I51" s="1449"/>
      <c r="J51" s="1450"/>
      <c r="K51" s="1449"/>
      <c r="L51" s="1450"/>
      <c r="M51" s="1449"/>
      <c r="N51" s="1450"/>
      <c r="O51" s="1449"/>
      <c r="P51" s="1450"/>
      <c r="Q51" s="1449"/>
      <c r="R51" s="1450"/>
      <c r="S51" s="1449"/>
      <c r="T51" s="1448"/>
      <c r="U51" s="1449"/>
      <c r="V51" s="1450"/>
      <c r="W51" s="1449"/>
      <c r="X51" s="1450"/>
      <c r="Y51" s="1449"/>
      <c r="Z51" s="1450"/>
      <c r="AA51" s="1449"/>
      <c r="AB51" s="1450"/>
      <c r="AC51" s="1449"/>
      <c r="AD51" s="1450"/>
      <c r="AE51" s="1449"/>
      <c r="AF51" s="1450"/>
      <c r="AG51" s="1254"/>
      <c r="AH51" s="1450"/>
      <c r="AI51" s="1449"/>
      <c r="AJ51" s="1450"/>
      <c r="AK51" s="1449"/>
      <c r="AL51" s="1450"/>
      <c r="AM51" s="1449"/>
      <c r="AN51" s="1450"/>
      <c r="AO51" s="1449"/>
      <c r="AP51" s="1450"/>
      <c r="AQ51" s="1449"/>
      <c r="AR51" s="1450"/>
      <c r="AS51" s="1449"/>
      <c r="AT51" s="1450"/>
      <c r="AU51" s="1449"/>
      <c r="AV51" s="1448"/>
      <c r="AW51" s="1449"/>
      <c r="AX51" s="1450"/>
      <c r="AY51" s="1449"/>
      <c r="AZ51" s="1450"/>
      <c r="BA51" s="1449"/>
      <c r="BB51" s="1450"/>
      <c r="BC51" s="1449"/>
      <c r="BD51" s="1450"/>
      <c r="BE51" s="1449"/>
      <c r="BF51" s="1450"/>
      <c r="BG51" s="1449"/>
      <c r="BH51" s="1450"/>
      <c r="BI51" s="1254"/>
      <c r="BJ51" s="1450"/>
      <c r="BK51" s="1449"/>
      <c r="BL51" s="1450"/>
      <c r="BM51" s="1449"/>
      <c r="BN51" s="1450"/>
      <c r="BO51" s="1449"/>
      <c r="BP51" s="1450"/>
      <c r="BQ51" s="1449"/>
      <c r="BR51" s="1450"/>
      <c r="BS51" s="1449"/>
      <c r="BT51" s="1450"/>
      <c r="BU51" s="1449"/>
      <c r="BV51" s="1450"/>
      <c r="BW51" s="1254" t="s">
        <v>239</v>
      </c>
    </row>
    <row r="52" spans="3:75" ht="11.25" customHeight="1" thickBot="1">
      <c r="F52" s="1454"/>
      <c r="G52" s="1124"/>
      <c r="H52" s="1455"/>
      <c r="I52" s="1124"/>
      <c r="J52" s="1455"/>
      <c r="K52" s="1124"/>
      <c r="L52" s="1455"/>
      <c r="M52" s="1124"/>
      <c r="N52" s="1455"/>
      <c r="O52" s="1124"/>
      <c r="P52" s="1455"/>
      <c r="Q52" s="1124"/>
      <c r="R52" s="1455"/>
      <c r="S52" s="1124"/>
      <c r="T52" s="1454"/>
      <c r="U52" s="1124"/>
      <c r="V52" s="1455"/>
      <c r="W52" s="1124"/>
      <c r="X52" s="1455"/>
      <c r="Y52" s="1124"/>
      <c r="Z52" s="1455"/>
      <c r="AA52" s="1124"/>
      <c r="AB52" s="1455"/>
      <c r="AC52" s="1124"/>
      <c r="AD52" s="1455"/>
      <c r="AE52" s="1124"/>
      <c r="AF52" s="1455"/>
      <c r="AG52" s="1612"/>
      <c r="AH52" s="1455"/>
      <c r="AI52" s="1124"/>
      <c r="AJ52" s="1455"/>
      <c r="AK52" s="1124"/>
      <c r="AL52" s="1455"/>
      <c r="AM52" s="1124"/>
      <c r="AN52" s="1455"/>
      <c r="AO52" s="1124"/>
      <c r="AP52" s="1455"/>
      <c r="AQ52" s="1124"/>
      <c r="AR52" s="1455"/>
      <c r="AS52" s="1124"/>
      <c r="AT52" s="1455"/>
      <c r="AU52" s="1124"/>
      <c r="AV52" s="1454"/>
      <c r="AW52" s="1124"/>
      <c r="AX52" s="1455"/>
      <c r="AY52" s="1124"/>
      <c r="AZ52" s="1455"/>
      <c r="BA52" s="1124"/>
      <c r="BB52" s="1455"/>
      <c r="BC52" s="1124"/>
      <c r="BD52" s="1455"/>
      <c r="BE52" s="1124"/>
      <c r="BF52" s="1455"/>
      <c r="BG52" s="1124"/>
      <c r="BH52" s="1455"/>
      <c r="BI52" s="1612"/>
      <c r="BJ52" s="1455"/>
      <c r="BK52" s="1124"/>
      <c r="BL52" s="1455"/>
      <c r="BM52" s="1124"/>
      <c r="BN52" s="1455"/>
      <c r="BO52" s="1124"/>
      <c r="BP52" s="1455"/>
      <c r="BQ52" s="1124"/>
      <c r="BR52" s="1455"/>
      <c r="BS52" s="1124"/>
      <c r="BT52" s="1455"/>
      <c r="BU52" s="1124"/>
      <c r="BV52" s="1455"/>
      <c r="BW52" s="1612"/>
    </row>
    <row r="53" spans="3:75">
      <c r="F53" s="1448"/>
      <c r="G53" s="1449"/>
      <c r="H53" s="1450"/>
      <c r="I53" s="1449"/>
      <c r="J53" s="1450"/>
      <c r="K53" s="1449"/>
      <c r="L53" s="1450"/>
      <c r="M53" s="1449"/>
      <c r="N53" s="1450"/>
      <c r="O53" s="1449"/>
      <c r="P53" s="1450"/>
      <c r="Q53" s="1449"/>
      <c r="R53" s="1450"/>
      <c r="S53" s="1449"/>
      <c r="T53" s="1448"/>
      <c r="U53" s="1449"/>
      <c r="V53" s="1450"/>
      <c r="W53" s="1449"/>
      <c r="X53" s="1450"/>
      <c r="Y53" s="1449"/>
      <c r="Z53" s="1450"/>
      <c r="AA53" s="1449"/>
      <c r="AB53" s="1450"/>
      <c r="AC53" s="1449"/>
      <c r="AD53" s="1450"/>
      <c r="AE53" s="1449"/>
      <c r="AF53" s="1450"/>
      <c r="AG53" s="1449"/>
      <c r="AH53" s="1450"/>
      <c r="AI53" s="1449"/>
      <c r="AJ53" s="1450"/>
      <c r="AK53" s="1449"/>
      <c r="AL53" s="1450"/>
      <c r="AM53" s="1449"/>
      <c r="AN53" s="1450"/>
      <c r="AO53" s="1449"/>
      <c r="AP53" s="1450"/>
      <c r="AQ53" s="1449"/>
      <c r="AR53" s="1450"/>
      <c r="AS53" s="1449"/>
      <c r="AT53" s="1450"/>
      <c r="AU53" s="1449"/>
      <c r="AV53" s="1448"/>
      <c r="AW53" s="1449"/>
      <c r="AX53" s="1450"/>
      <c r="AY53" s="1449"/>
      <c r="AZ53" s="1450"/>
      <c r="BA53" s="1449"/>
      <c r="BB53" s="1450"/>
      <c r="BC53" s="1449"/>
      <c r="BD53" s="1450"/>
      <c r="BE53" s="1449"/>
      <c r="BF53" s="1450"/>
      <c r="BG53" s="1449"/>
      <c r="BH53" s="1450"/>
      <c r="BI53" s="1449"/>
      <c r="BJ53" s="1448"/>
      <c r="BK53" s="1449"/>
      <c r="BL53" s="1450"/>
      <c r="BM53" s="1449"/>
      <c r="BN53" s="1450"/>
      <c r="BO53" s="1449"/>
      <c r="BP53" s="1450"/>
      <c r="BQ53" s="1449"/>
      <c r="BR53" s="1450"/>
      <c r="BS53" s="1449"/>
      <c r="BT53" s="1450"/>
      <c r="BU53" s="1449"/>
      <c r="BV53" s="1450"/>
      <c r="BW53" s="1449"/>
    </row>
    <row r="54" spans="3:75">
      <c r="F54" s="1448"/>
      <c r="G54" s="1449"/>
      <c r="H54" s="1450"/>
      <c r="I54" s="1449"/>
      <c r="J54" s="1450"/>
      <c r="K54" s="1449"/>
      <c r="L54" s="1450"/>
      <c r="M54" s="1449"/>
      <c r="N54" s="1450"/>
      <c r="O54" s="1449"/>
      <c r="P54" s="1450"/>
      <c r="Q54" s="1449"/>
      <c r="R54" s="1450"/>
      <c r="S54" s="1449"/>
      <c r="T54" s="1448"/>
      <c r="U54" s="1449"/>
      <c r="V54" s="1450"/>
      <c r="W54" s="1449"/>
      <c r="X54" s="1450"/>
      <c r="Y54" s="1449"/>
      <c r="Z54" s="1450"/>
      <c r="AA54" s="1449"/>
      <c r="AB54" s="1450"/>
      <c r="AC54" s="1449"/>
      <c r="AD54" s="1450"/>
      <c r="AE54" s="1449"/>
      <c r="AF54" s="1450"/>
      <c r="AG54" s="1449"/>
      <c r="AH54" s="1450"/>
      <c r="AI54" s="1449"/>
      <c r="AJ54" s="1450"/>
      <c r="AK54" s="1449"/>
      <c r="AL54" s="1450"/>
      <c r="AM54" s="1449"/>
      <c r="AN54" s="1450"/>
      <c r="AO54" s="1449"/>
      <c r="AP54" s="1450"/>
      <c r="AQ54" s="1449"/>
      <c r="AR54" s="1450"/>
      <c r="AS54" s="1449"/>
      <c r="AT54" s="1450"/>
      <c r="AU54" s="1449"/>
      <c r="AV54" s="1448"/>
      <c r="AW54" s="1449"/>
      <c r="AX54" s="1450"/>
      <c r="AY54" s="1449"/>
      <c r="AZ54" s="1450"/>
      <c r="BA54" s="1449"/>
      <c r="BB54" s="1450"/>
      <c r="BC54" s="1449"/>
      <c r="BD54" s="1450"/>
      <c r="BE54" s="1449"/>
      <c r="BF54" s="1450"/>
      <c r="BG54" s="1449"/>
      <c r="BH54" s="1450"/>
      <c r="BI54" s="1449"/>
      <c r="BJ54" s="1448"/>
      <c r="BK54" s="1449"/>
      <c r="BL54" s="1450"/>
      <c r="BM54" s="1449"/>
      <c r="BN54" s="1450"/>
      <c r="BO54" s="1449"/>
      <c r="BP54" s="1450"/>
      <c r="BQ54" s="1449"/>
      <c r="BR54" s="1450"/>
      <c r="BS54" s="1449"/>
      <c r="BT54" s="1450"/>
      <c r="BU54" s="1449"/>
      <c r="BV54" s="1450"/>
      <c r="BW54" s="1449"/>
    </row>
    <row r="55" spans="3:75" ht="15.75" thickBot="1">
      <c r="C55" s="15"/>
      <c r="D55" s="15"/>
      <c r="E55" s="15"/>
      <c r="F55" s="1454"/>
      <c r="G55" s="1124"/>
      <c r="H55" s="1455"/>
      <c r="I55" s="1124"/>
      <c r="J55" s="1455"/>
      <c r="K55" s="1124"/>
      <c r="L55" s="1455"/>
      <c r="M55" s="1124"/>
      <c r="N55" s="1455"/>
      <c r="O55" s="1124"/>
      <c r="P55" s="1455"/>
      <c r="Q55" s="1124"/>
      <c r="R55" s="1455"/>
      <c r="S55" s="1124"/>
      <c r="T55" s="1454"/>
      <c r="U55" s="1124"/>
      <c r="V55" s="1455"/>
      <c r="W55" s="1124"/>
      <c r="X55" s="1455"/>
      <c r="Y55" s="1124"/>
      <c r="Z55" s="1455"/>
      <c r="AA55" s="1124"/>
      <c r="AB55" s="1455"/>
      <c r="AC55" s="1124"/>
      <c r="AD55" s="1455"/>
      <c r="AE55" s="1124"/>
      <c r="AF55" s="1455"/>
      <c r="AG55" s="1124"/>
      <c r="AH55" s="1455"/>
      <c r="AI55" s="1124"/>
      <c r="AJ55" s="1455"/>
      <c r="AK55" s="1124"/>
      <c r="AL55" s="1455"/>
      <c r="AM55" s="1124"/>
      <c r="AN55" s="1455"/>
      <c r="AO55" s="1124"/>
      <c r="AP55" s="1455"/>
      <c r="AQ55" s="1124"/>
      <c r="AR55" s="1455"/>
      <c r="AS55" s="1124"/>
      <c r="AT55" s="1455"/>
      <c r="AU55" s="1124"/>
      <c r="AV55" s="1454"/>
      <c r="AW55" s="1124"/>
      <c r="AX55" s="1455"/>
      <c r="AY55" s="1124"/>
      <c r="AZ55" s="1455"/>
      <c r="BA55" s="1124"/>
      <c r="BB55" s="1455"/>
      <c r="BC55" s="1124"/>
      <c r="BD55" s="1455"/>
      <c r="BE55" s="1124"/>
      <c r="BF55" s="1455"/>
      <c r="BG55" s="1124"/>
      <c r="BH55" s="1455"/>
      <c r="BI55" s="1124"/>
      <c r="BJ55" s="1454"/>
      <c r="BK55" s="1124"/>
      <c r="BL55" s="1455"/>
      <c r="BM55" s="1124"/>
      <c r="BN55" s="1455"/>
      <c r="BO55" s="1124"/>
      <c r="BP55" s="1455"/>
      <c r="BQ55" s="1124"/>
      <c r="BR55" s="1455"/>
      <c r="BS55" s="1124"/>
      <c r="BT55" s="1455"/>
      <c r="BU55" s="1124"/>
      <c r="BV55" s="1455"/>
      <c r="BW55" s="1124"/>
    </row>
    <row r="56" spans="3:75">
      <c r="G56" s="1457"/>
      <c r="I56" s="1457"/>
      <c r="K56" s="1457"/>
      <c r="M56" s="1457"/>
      <c r="O56" s="1457"/>
      <c r="Q56" s="1457"/>
      <c r="S56" s="1457"/>
      <c r="U56" s="1457"/>
      <c r="W56" s="1457"/>
      <c r="Y56" s="1457"/>
      <c r="AA56" s="1457"/>
      <c r="AC56" s="1457"/>
      <c r="AE56" s="1457"/>
      <c r="AG56" s="1457"/>
      <c r="AI56" s="1457"/>
      <c r="AK56" s="1457"/>
      <c r="AM56" s="1457"/>
      <c r="AO56" s="1457"/>
      <c r="AQ56" s="1457"/>
      <c r="AS56" s="1457"/>
      <c r="AU56" s="1457"/>
      <c r="AW56" s="1457"/>
      <c r="AY56" s="1457"/>
      <c r="BA56" s="1457"/>
      <c r="BC56" s="1457"/>
      <c r="BE56" s="1457"/>
      <c r="BG56" s="1457"/>
      <c r="BI56" s="1457"/>
      <c r="BK56" s="1457"/>
      <c r="BM56" s="1457"/>
      <c r="BO56" s="1457"/>
      <c r="BQ56" s="1457"/>
      <c r="BS56" s="1457"/>
      <c r="BU56" s="1457"/>
      <c r="BW56" s="1457"/>
    </row>
  </sheetData>
  <mergeCells count="5">
    <mergeCell ref="F3:R3"/>
    <mergeCell ref="T3:AG3"/>
    <mergeCell ref="AH3:AU3"/>
    <mergeCell ref="AV3:BI3"/>
    <mergeCell ref="BJ3:BW3"/>
  </mergeCells>
  <pageMargins left="0.7" right="0.7" top="0.75" bottom="0.75" header="0.3" footer="0.3"/>
  <colBreaks count="2" manualBreakCount="2">
    <brk id="19" max="49" man="1"/>
    <brk id="47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M42"/>
  <sheetViews>
    <sheetView topLeftCell="A4" zoomScale="93" zoomScaleNormal="93" workbookViewId="0">
      <selection activeCell="AH5" sqref="AH5"/>
    </sheetView>
  </sheetViews>
  <sheetFormatPr defaultRowHeight="15"/>
  <cols>
    <col min="1" max="1" width="4.140625" customWidth="1"/>
    <col min="2" max="2" width="23.5703125" customWidth="1"/>
    <col min="3" max="3" width="4.28515625" customWidth="1"/>
    <col min="4" max="4" width="4" customWidth="1"/>
    <col min="5" max="5" width="4.140625" customWidth="1"/>
    <col min="6" max="6" width="4" customWidth="1"/>
    <col min="7" max="7" width="3.85546875" customWidth="1"/>
    <col min="8" max="11" width="4.140625" customWidth="1"/>
    <col min="12" max="13" width="4" customWidth="1"/>
    <col min="14" max="14" width="4.140625" customWidth="1"/>
    <col min="15" max="15" width="4" customWidth="1"/>
    <col min="16" max="16" width="4.28515625" customWidth="1"/>
    <col min="17" max="17" width="4.140625" customWidth="1"/>
    <col min="18" max="18" width="4.85546875" customWidth="1"/>
    <col min="19" max="19" width="4.28515625" customWidth="1"/>
    <col min="20" max="20" width="4" customWidth="1"/>
    <col min="21" max="22" width="4.140625" customWidth="1"/>
    <col min="23" max="23" width="4" customWidth="1"/>
    <col min="24" max="24" width="4.85546875" customWidth="1"/>
    <col min="25" max="25" width="4.140625" customWidth="1"/>
    <col min="26" max="26" width="4" customWidth="1"/>
    <col min="27" max="30" width="4.140625" customWidth="1"/>
    <col min="31" max="31" width="4.5703125" customWidth="1"/>
    <col min="32" max="32" width="4.7109375" customWidth="1"/>
    <col min="33" max="33" width="4.140625" customWidth="1"/>
    <col min="34" max="34" width="4.42578125" customWidth="1"/>
    <col min="35" max="36" width="4.28515625" customWidth="1"/>
    <col min="37" max="37" width="4.140625" customWidth="1"/>
    <col min="38" max="39" width="4.28515625" customWidth="1"/>
  </cols>
  <sheetData>
    <row r="1" spans="1:39">
      <c r="A1" s="99" t="s">
        <v>0</v>
      </c>
      <c r="B1" s="99"/>
      <c r="AH1" s="99" t="s">
        <v>1</v>
      </c>
      <c r="AI1" s="99"/>
      <c r="AJ1" s="99"/>
      <c r="AK1" s="99"/>
      <c r="AL1" s="99"/>
    </row>
    <row r="2" spans="1:39" ht="23.25">
      <c r="A2" s="99" t="s">
        <v>3</v>
      </c>
      <c r="B2" s="99"/>
      <c r="D2" s="100" t="s">
        <v>2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99"/>
      <c r="X2" s="99"/>
      <c r="Y2" s="99"/>
      <c r="Z2" s="99"/>
      <c r="AA2" s="99"/>
      <c r="AB2" s="99"/>
      <c r="AC2" s="99"/>
      <c r="AH2" s="99" t="s">
        <v>4</v>
      </c>
      <c r="AI2" s="99"/>
      <c r="AJ2" s="99"/>
      <c r="AK2" s="99"/>
      <c r="AL2" s="99"/>
    </row>
    <row r="3" spans="1:39" ht="23.25">
      <c r="A3" s="99"/>
      <c r="B3" s="99"/>
      <c r="I3" s="100" t="s">
        <v>70</v>
      </c>
      <c r="J3" s="100"/>
      <c r="K3" s="100"/>
      <c r="L3" s="100"/>
      <c r="M3" s="100"/>
      <c r="N3" s="100"/>
      <c r="O3" s="100"/>
      <c r="P3" s="100"/>
      <c r="Q3" s="100"/>
      <c r="R3" s="100"/>
      <c r="S3" s="100"/>
      <c r="AH3" s="99"/>
      <c r="AI3" s="99"/>
      <c r="AJ3" s="99"/>
      <c r="AK3" s="99"/>
      <c r="AL3" s="99"/>
    </row>
    <row r="4" spans="1:39">
      <c r="A4" s="99" t="s">
        <v>36</v>
      </c>
      <c r="B4" s="99"/>
      <c r="AH4" s="99" t="s">
        <v>5</v>
      </c>
      <c r="AI4" s="99"/>
      <c r="AJ4" s="99"/>
      <c r="AK4" s="99"/>
      <c r="AL4" s="99"/>
    </row>
    <row r="5" spans="1:39" ht="15.75" thickBot="1">
      <c r="AH5" s="99" t="s">
        <v>121</v>
      </c>
    </row>
    <row r="6" spans="1:39" ht="19.5" thickBot="1">
      <c r="A6" s="166" t="s">
        <v>69</v>
      </c>
      <c r="B6" s="153" t="s">
        <v>68</v>
      </c>
      <c r="C6" s="95" t="s">
        <v>6</v>
      </c>
      <c r="D6" s="95" t="s">
        <v>7</v>
      </c>
      <c r="E6" s="96" t="s">
        <v>8</v>
      </c>
      <c r="F6" s="96" t="s">
        <v>9</v>
      </c>
      <c r="G6" s="96" t="s">
        <v>10</v>
      </c>
      <c r="H6" s="96" t="s">
        <v>9</v>
      </c>
      <c r="I6" s="116" t="s">
        <v>11</v>
      </c>
      <c r="J6" s="95" t="s">
        <v>12</v>
      </c>
      <c r="K6" s="96" t="s">
        <v>13</v>
      </c>
      <c r="L6" s="96" t="s">
        <v>7</v>
      </c>
      <c r="M6" s="96" t="s">
        <v>14</v>
      </c>
      <c r="N6" s="96" t="s">
        <v>8</v>
      </c>
      <c r="O6" s="96" t="s">
        <v>15</v>
      </c>
      <c r="P6" s="95" t="s">
        <v>16</v>
      </c>
      <c r="Q6" s="96" t="s">
        <v>14</v>
      </c>
      <c r="R6" s="96" t="s">
        <v>9</v>
      </c>
      <c r="S6" s="96" t="s">
        <v>10</v>
      </c>
      <c r="T6" s="97" t="s">
        <v>17</v>
      </c>
      <c r="U6" s="98"/>
      <c r="V6" s="117" t="s">
        <v>18</v>
      </c>
      <c r="W6" s="97" t="s">
        <v>9</v>
      </c>
      <c r="X6" s="97" t="s">
        <v>13</v>
      </c>
      <c r="Y6" s="97" t="s">
        <v>19</v>
      </c>
      <c r="Z6" s="97" t="s">
        <v>14</v>
      </c>
      <c r="AA6" s="97" t="s">
        <v>20</v>
      </c>
      <c r="AB6" s="117" t="s">
        <v>6</v>
      </c>
      <c r="AC6" s="97" t="s">
        <v>21</v>
      </c>
      <c r="AD6" s="97" t="s">
        <v>8</v>
      </c>
      <c r="AE6" s="97" t="s">
        <v>22</v>
      </c>
      <c r="AF6" s="97" t="s">
        <v>23</v>
      </c>
      <c r="AG6" s="118" t="s">
        <v>17</v>
      </c>
      <c r="AH6" s="117" t="s">
        <v>16</v>
      </c>
      <c r="AI6" s="97" t="s">
        <v>24</v>
      </c>
      <c r="AJ6" s="97" t="s">
        <v>25</v>
      </c>
      <c r="AK6" s="97" t="s">
        <v>7</v>
      </c>
      <c r="AL6" s="97" t="s">
        <v>13</v>
      </c>
      <c r="AM6" s="119" t="s">
        <v>17</v>
      </c>
    </row>
    <row r="7" spans="1:39" ht="19.5" thickBot="1">
      <c r="A7" s="133">
        <v>1</v>
      </c>
      <c r="B7" s="149" t="s">
        <v>5</v>
      </c>
      <c r="C7" s="114"/>
      <c r="D7" s="2"/>
      <c r="E7" s="9"/>
      <c r="F7" s="9"/>
      <c r="G7" s="3"/>
      <c r="H7" s="9"/>
      <c r="I7" s="10"/>
      <c r="J7" s="11" t="s">
        <v>29</v>
      </c>
      <c r="K7" s="12"/>
      <c r="L7" s="3"/>
      <c r="M7" s="9"/>
      <c r="N7" s="3"/>
      <c r="O7" s="13"/>
      <c r="P7" s="11"/>
      <c r="Q7" s="9"/>
      <c r="R7" s="9"/>
      <c r="S7" s="12"/>
      <c r="T7" s="9" t="s">
        <v>31</v>
      </c>
      <c r="U7" s="10" t="s">
        <v>32</v>
      </c>
      <c r="V7" s="11"/>
      <c r="W7" s="9"/>
      <c r="X7" s="9"/>
      <c r="Y7" s="9"/>
      <c r="Z7" s="9"/>
      <c r="AA7" s="10"/>
      <c r="AB7" s="17"/>
      <c r="AC7" s="9" t="s">
        <v>32</v>
      </c>
      <c r="AD7" s="66" t="s">
        <v>31</v>
      </c>
      <c r="AE7" s="9" t="s">
        <v>28</v>
      </c>
      <c r="AF7" s="18"/>
      <c r="AG7" s="12"/>
      <c r="AH7" s="11"/>
      <c r="AI7" s="9"/>
      <c r="AJ7" s="9"/>
      <c r="AK7" s="9"/>
      <c r="AL7" s="9"/>
      <c r="AM7" s="10"/>
    </row>
    <row r="8" spans="1:39" ht="18.75">
      <c r="A8" s="133">
        <v>2</v>
      </c>
      <c r="B8" s="149" t="s">
        <v>42</v>
      </c>
      <c r="C8" s="115"/>
      <c r="D8" s="70" t="s">
        <v>30</v>
      </c>
      <c r="E8" s="36"/>
      <c r="F8" s="41"/>
      <c r="G8" s="15"/>
      <c r="H8" s="36" t="s">
        <v>35</v>
      </c>
      <c r="I8" s="43"/>
      <c r="J8" s="36" t="s">
        <v>30</v>
      </c>
      <c r="K8" s="1"/>
      <c r="L8" s="15"/>
      <c r="M8" s="36" t="s">
        <v>35</v>
      </c>
      <c r="N8" s="36"/>
      <c r="O8" s="54"/>
      <c r="P8" s="70" t="s">
        <v>30</v>
      </c>
      <c r="Q8" s="36" t="s">
        <v>35</v>
      </c>
      <c r="R8" s="25"/>
      <c r="S8" s="41"/>
      <c r="T8" s="41"/>
      <c r="U8" s="54"/>
      <c r="V8" s="70" t="s">
        <v>30</v>
      </c>
      <c r="W8" s="25" t="s">
        <v>35</v>
      </c>
      <c r="X8" s="41"/>
      <c r="Y8" s="36"/>
      <c r="Z8" s="36"/>
      <c r="AA8" s="43"/>
      <c r="AB8" s="70" t="s">
        <v>30</v>
      </c>
      <c r="AC8" s="36" t="s">
        <v>35</v>
      </c>
      <c r="AD8" s="15"/>
      <c r="AE8" s="36"/>
      <c r="AF8" s="36"/>
      <c r="AG8" s="73"/>
      <c r="AH8" s="40"/>
      <c r="AI8" s="36"/>
      <c r="AJ8" s="36"/>
      <c r="AK8" s="36"/>
      <c r="AL8" s="36"/>
      <c r="AM8" s="43"/>
    </row>
    <row r="9" spans="1:39" ht="18.75">
      <c r="A9" s="133">
        <v>3</v>
      </c>
      <c r="B9" s="149" t="s">
        <v>40</v>
      </c>
      <c r="C9" s="113"/>
      <c r="D9" s="29"/>
      <c r="E9" s="1"/>
      <c r="F9" s="1"/>
      <c r="G9" s="1"/>
      <c r="H9" s="1"/>
      <c r="I9" s="22"/>
      <c r="J9" s="29"/>
      <c r="K9" s="1"/>
      <c r="L9" s="1"/>
      <c r="M9" s="1"/>
      <c r="N9" s="1"/>
      <c r="O9" s="22"/>
      <c r="P9" s="29"/>
      <c r="Q9" s="1"/>
      <c r="R9" s="1"/>
      <c r="S9" s="1"/>
      <c r="T9" s="1"/>
      <c r="U9" s="22"/>
      <c r="V9" s="29"/>
      <c r="W9" s="1"/>
      <c r="X9" s="1"/>
      <c r="Y9" s="41"/>
      <c r="Z9" s="1"/>
      <c r="AA9" s="22"/>
      <c r="AB9" s="29"/>
      <c r="AC9" s="1"/>
      <c r="AD9" s="1"/>
      <c r="AE9" s="1"/>
      <c r="AF9" s="1"/>
      <c r="AG9" s="32"/>
      <c r="AH9" s="29"/>
      <c r="AI9" s="1"/>
      <c r="AJ9" s="1"/>
      <c r="AK9" s="1"/>
      <c r="AL9" s="1"/>
      <c r="AM9" s="22"/>
    </row>
    <row r="10" spans="1:39" ht="19.5" thickBot="1">
      <c r="A10" s="133">
        <v>4</v>
      </c>
      <c r="B10" s="82" t="s">
        <v>43</v>
      </c>
      <c r="C10" s="115"/>
      <c r="D10" s="56" t="s">
        <v>32</v>
      </c>
      <c r="E10" s="37" t="s">
        <v>31</v>
      </c>
      <c r="F10" s="37"/>
      <c r="G10" s="37"/>
      <c r="H10" s="35"/>
      <c r="I10" s="224"/>
      <c r="J10" s="50"/>
      <c r="K10" s="35"/>
      <c r="L10" s="35"/>
      <c r="M10" s="37"/>
      <c r="N10" s="37"/>
      <c r="O10" s="224"/>
      <c r="P10" s="225"/>
      <c r="Q10" s="35"/>
      <c r="R10" s="37"/>
      <c r="S10" s="37"/>
      <c r="T10" s="35"/>
      <c r="U10" s="38"/>
      <c r="V10" s="50"/>
      <c r="W10" s="37" t="s">
        <v>31</v>
      </c>
      <c r="X10" s="226"/>
      <c r="Y10" s="37">
        <v>10</v>
      </c>
      <c r="Z10" s="50"/>
      <c r="AA10" s="200"/>
      <c r="AB10" s="225"/>
      <c r="AC10" s="37"/>
      <c r="AD10" s="35"/>
      <c r="AE10" s="35"/>
      <c r="AF10" s="35"/>
      <c r="AG10" s="231" t="s">
        <v>32</v>
      </c>
      <c r="AH10" s="56" t="s">
        <v>31</v>
      </c>
      <c r="AI10" s="37"/>
      <c r="AJ10" s="37" t="s">
        <v>32</v>
      </c>
      <c r="AK10" s="37">
        <v>11</v>
      </c>
      <c r="AL10" s="37" t="s">
        <v>32</v>
      </c>
      <c r="AM10" s="38" t="s">
        <v>31</v>
      </c>
    </row>
    <row r="11" spans="1:39" ht="19.5" thickBot="1">
      <c r="A11" s="133">
        <v>5</v>
      </c>
      <c r="B11" s="153" t="s">
        <v>38</v>
      </c>
      <c r="C11" s="167" t="s">
        <v>31</v>
      </c>
      <c r="D11" s="138">
        <v>10</v>
      </c>
      <c r="E11" s="110">
        <v>10</v>
      </c>
      <c r="F11" s="92" t="s">
        <v>30</v>
      </c>
      <c r="G11" s="14" t="s">
        <v>29</v>
      </c>
      <c r="H11" s="14" t="s">
        <v>30</v>
      </c>
      <c r="I11" s="217" t="s">
        <v>28</v>
      </c>
      <c r="K11" s="51" t="s">
        <v>30</v>
      </c>
      <c r="L11" s="51" t="s">
        <v>31</v>
      </c>
      <c r="M11" s="14">
        <v>10</v>
      </c>
      <c r="N11" s="223" t="s">
        <v>30</v>
      </c>
      <c r="O11" s="59"/>
      <c r="P11" s="142">
        <v>10</v>
      </c>
      <c r="Q11" s="51" t="s">
        <v>28</v>
      </c>
      <c r="R11" s="15"/>
      <c r="S11" s="14" t="s">
        <v>31</v>
      </c>
      <c r="T11" s="14" t="s">
        <v>30</v>
      </c>
      <c r="U11" s="217" t="s">
        <v>29</v>
      </c>
      <c r="V11" s="223" t="s">
        <v>28</v>
      </c>
      <c r="W11" s="51" t="s">
        <v>28</v>
      </c>
      <c r="X11" s="51"/>
      <c r="Y11" s="101" t="s">
        <v>29</v>
      </c>
      <c r="Z11" s="14" t="s">
        <v>30</v>
      </c>
      <c r="AA11" s="51">
        <v>10</v>
      </c>
      <c r="AB11" s="92" t="s">
        <v>29</v>
      </c>
      <c r="AC11" s="14" t="s">
        <v>29</v>
      </c>
      <c r="AD11" s="101" t="s">
        <v>28</v>
      </c>
      <c r="AE11" s="14" t="s">
        <v>31</v>
      </c>
      <c r="AF11" s="14" t="s">
        <v>30</v>
      </c>
      <c r="AG11" s="232">
        <v>10</v>
      </c>
      <c r="AH11" s="102" t="s">
        <v>30</v>
      </c>
      <c r="AI11" s="51" t="s">
        <v>31</v>
      </c>
      <c r="AJ11" s="14" t="s">
        <v>30</v>
      </c>
      <c r="AK11" s="14"/>
      <c r="AL11" s="14" t="s">
        <v>31</v>
      </c>
      <c r="AM11" s="217"/>
    </row>
    <row r="12" spans="1:39" ht="19.5" thickBot="1">
      <c r="A12" s="133">
        <v>6</v>
      </c>
      <c r="B12" s="149" t="s">
        <v>44</v>
      </c>
      <c r="C12" s="168"/>
      <c r="D12" s="33">
        <v>11</v>
      </c>
      <c r="E12" s="24" t="s">
        <v>33</v>
      </c>
      <c r="F12" s="24" t="s">
        <v>34</v>
      </c>
      <c r="G12" s="24" t="s">
        <v>27</v>
      </c>
      <c r="H12" s="24" t="s">
        <v>32</v>
      </c>
      <c r="I12" s="59">
        <v>11</v>
      </c>
      <c r="J12" s="11">
        <v>11</v>
      </c>
      <c r="K12" s="24" t="s">
        <v>32</v>
      </c>
      <c r="L12" s="24"/>
      <c r="M12" s="24" t="s">
        <v>34</v>
      </c>
      <c r="N12" s="24" t="s">
        <v>27</v>
      </c>
      <c r="O12" s="121" t="s">
        <v>33</v>
      </c>
      <c r="P12" s="23" t="s">
        <v>34</v>
      </c>
      <c r="Q12" s="24" t="s">
        <v>32</v>
      </c>
      <c r="R12" s="24" t="s">
        <v>33</v>
      </c>
      <c r="S12" s="21" t="s">
        <v>27</v>
      </c>
      <c r="T12" s="24" t="s">
        <v>34</v>
      </c>
      <c r="U12" s="103" t="s">
        <v>27</v>
      </c>
      <c r="V12" s="11">
        <v>11</v>
      </c>
      <c r="W12" s="24" t="s">
        <v>34</v>
      </c>
      <c r="X12" s="101" t="s">
        <v>34</v>
      </c>
      <c r="Y12" s="24" t="s">
        <v>33</v>
      </c>
      <c r="Z12" s="24" t="s">
        <v>33</v>
      </c>
      <c r="AA12" s="217" t="s">
        <v>27</v>
      </c>
      <c r="AB12" s="23" t="s">
        <v>34</v>
      </c>
      <c r="AC12" s="24" t="s">
        <v>34</v>
      </c>
      <c r="AD12" s="24" t="s">
        <v>32</v>
      </c>
      <c r="AE12" s="24" t="s">
        <v>27</v>
      </c>
      <c r="AF12" s="9" t="s">
        <v>33</v>
      </c>
      <c r="AG12" s="108">
        <v>11</v>
      </c>
      <c r="AH12" s="23" t="s">
        <v>32</v>
      </c>
      <c r="AI12" s="24" t="s">
        <v>33</v>
      </c>
      <c r="AJ12" s="24" t="s">
        <v>27</v>
      </c>
      <c r="AK12" s="24" t="s">
        <v>34</v>
      </c>
      <c r="AL12" s="24" t="s">
        <v>33</v>
      </c>
      <c r="AM12" s="124">
        <v>11</v>
      </c>
    </row>
    <row r="13" spans="1:39" ht="19.5" thickBot="1">
      <c r="A13" s="133">
        <v>7</v>
      </c>
      <c r="B13" s="165" t="s">
        <v>71</v>
      </c>
      <c r="C13" s="169" t="s">
        <v>41</v>
      </c>
      <c r="G13" s="34" t="s">
        <v>35</v>
      </c>
      <c r="H13" s="37" t="s">
        <v>26</v>
      </c>
      <c r="I13" s="68" t="s">
        <v>26</v>
      </c>
      <c r="J13" s="56" t="s">
        <v>35</v>
      </c>
      <c r="K13" s="37" t="s">
        <v>35</v>
      </c>
      <c r="L13" s="9" t="s">
        <v>26</v>
      </c>
      <c r="O13" s="49"/>
      <c r="Q13" s="35"/>
      <c r="R13" s="34" t="s">
        <v>26</v>
      </c>
      <c r="T13" s="37" t="s">
        <v>35</v>
      </c>
      <c r="U13" s="49" t="s">
        <v>35</v>
      </c>
      <c r="V13" s="56" t="s">
        <v>35</v>
      </c>
      <c r="X13" s="60" t="s">
        <v>26</v>
      </c>
      <c r="Z13" s="37"/>
      <c r="AB13" s="56" t="s">
        <v>26</v>
      </c>
      <c r="AF13" s="35"/>
      <c r="AG13" s="233" t="s">
        <v>35</v>
      </c>
      <c r="AH13" s="33" t="s">
        <v>26</v>
      </c>
      <c r="AI13" s="15"/>
      <c r="AJ13" s="50"/>
      <c r="AK13" s="34"/>
      <c r="AL13" s="104" t="s">
        <v>35</v>
      </c>
      <c r="AM13" s="38"/>
    </row>
    <row r="14" spans="1:39" ht="19.5" thickBot="1">
      <c r="A14" s="133">
        <v>8</v>
      </c>
      <c r="B14" s="153" t="s">
        <v>36</v>
      </c>
      <c r="C14" s="167">
        <v>11</v>
      </c>
      <c r="D14" s="65" t="s">
        <v>33</v>
      </c>
      <c r="E14" s="37" t="s">
        <v>26</v>
      </c>
      <c r="F14" s="60" t="s">
        <v>28</v>
      </c>
      <c r="G14" s="60">
        <v>11</v>
      </c>
      <c r="H14" s="60" t="s">
        <v>27</v>
      </c>
      <c r="I14" s="114" t="s">
        <v>34</v>
      </c>
      <c r="J14" s="65" t="s">
        <v>34</v>
      </c>
      <c r="K14" s="60">
        <v>11</v>
      </c>
      <c r="L14" s="60" t="s">
        <v>28</v>
      </c>
      <c r="M14" s="60" t="s">
        <v>33</v>
      </c>
      <c r="N14" s="60"/>
      <c r="O14" s="6"/>
      <c r="P14" s="63">
        <v>11</v>
      </c>
      <c r="Q14" s="111" t="s">
        <v>33</v>
      </c>
      <c r="R14" s="60"/>
      <c r="S14" s="60" t="s">
        <v>34</v>
      </c>
      <c r="T14" s="60" t="s">
        <v>28</v>
      </c>
      <c r="U14" s="143"/>
      <c r="V14" s="18" t="s">
        <v>34</v>
      </c>
      <c r="W14" s="60" t="s">
        <v>33</v>
      </c>
      <c r="Y14" s="60" t="s">
        <v>27</v>
      </c>
      <c r="Z14" s="60" t="s">
        <v>28</v>
      </c>
      <c r="AA14" s="49" t="s">
        <v>26</v>
      </c>
      <c r="AC14" s="111" t="s">
        <v>28</v>
      </c>
      <c r="AD14" s="60" t="s">
        <v>34</v>
      </c>
      <c r="AE14" s="34">
        <v>11</v>
      </c>
      <c r="AF14" s="60"/>
      <c r="AG14" s="89"/>
      <c r="AH14" s="63" t="s">
        <v>28</v>
      </c>
      <c r="AI14" s="66" t="s">
        <v>26</v>
      </c>
      <c r="AJ14" s="66">
        <v>11</v>
      </c>
      <c r="AK14" s="66" t="s">
        <v>33</v>
      </c>
      <c r="AL14" s="66" t="s">
        <v>27</v>
      </c>
      <c r="AM14" s="67"/>
    </row>
    <row r="15" spans="1:39" ht="19.5" thickBot="1">
      <c r="A15" s="133">
        <v>9</v>
      </c>
      <c r="B15" s="165" t="s">
        <v>37</v>
      </c>
      <c r="C15" s="169"/>
      <c r="D15" s="138"/>
      <c r="F15" s="139" t="s">
        <v>31</v>
      </c>
      <c r="G15" s="52" t="s">
        <v>32</v>
      </c>
      <c r="H15" s="52" t="s">
        <v>29</v>
      </c>
      <c r="I15" s="38">
        <v>10</v>
      </c>
      <c r="K15" s="52"/>
      <c r="L15" s="52" t="s">
        <v>29</v>
      </c>
      <c r="M15" s="139"/>
      <c r="N15" s="138">
        <v>10</v>
      </c>
      <c r="O15" s="140"/>
      <c r="P15" s="138" t="s">
        <v>29</v>
      </c>
      <c r="Q15" s="52" t="s">
        <v>31</v>
      </c>
      <c r="R15" s="52">
        <v>10</v>
      </c>
      <c r="S15" s="52" t="s">
        <v>32</v>
      </c>
      <c r="T15" s="52"/>
      <c r="U15" s="38"/>
      <c r="V15" s="136"/>
      <c r="W15" s="138"/>
      <c r="X15" s="52"/>
      <c r="Y15" s="104"/>
      <c r="Z15" s="52" t="s">
        <v>29</v>
      </c>
      <c r="AA15" s="110"/>
      <c r="AB15" s="136"/>
      <c r="AC15" s="52"/>
      <c r="AD15" s="139"/>
      <c r="AE15" s="104">
        <v>10</v>
      </c>
      <c r="AF15" s="139" t="s">
        <v>29</v>
      </c>
      <c r="AG15" s="234"/>
      <c r="AH15" s="136" t="s">
        <v>29</v>
      </c>
      <c r="AI15" s="104">
        <v>10</v>
      </c>
      <c r="AJ15" s="52" t="s">
        <v>31</v>
      </c>
      <c r="AK15" s="52" t="s">
        <v>32</v>
      </c>
      <c r="AL15" s="139"/>
      <c r="AM15" s="137"/>
    </row>
    <row r="16" spans="1:39" ht="19.5" thickBot="1">
      <c r="A16" s="133">
        <v>10</v>
      </c>
      <c r="B16" s="90" t="s">
        <v>45</v>
      </c>
      <c r="C16" s="170"/>
      <c r="D16" s="63"/>
      <c r="E16" s="60" t="s">
        <v>29</v>
      </c>
      <c r="F16" s="60" t="s">
        <v>29</v>
      </c>
      <c r="G16" s="66"/>
      <c r="H16" s="66" t="s">
        <v>28</v>
      </c>
      <c r="J16" s="63"/>
      <c r="K16" s="36" t="s">
        <v>27</v>
      </c>
      <c r="M16" s="36" t="s">
        <v>26</v>
      </c>
      <c r="N16" s="60" t="s">
        <v>32</v>
      </c>
      <c r="O16" s="67" t="s">
        <v>31</v>
      </c>
      <c r="P16" s="65"/>
      <c r="Q16" s="66"/>
      <c r="R16" s="64"/>
      <c r="S16" s="66"/>
      <c r="T16" s="66"/>
      <c r="U16" s="68"/>
      <c r="V16" s="63" t="s">
        <v>32</v>
      </c>
      <c r="W16" s="66">
        <v>11</v>
      </c>
      <c r="X16" s="111">
        <v>10</v>
      </c>
      <c r="Y16" s="66" t="s">
        <v>32</v>
      </c>
      <c r="Z16" s="60" t="s">
        <v>31</v>
      </c>
      <c r="AA16" s="68" t="s">
        <v>32</v>
      </c>
      <c r="AB16" s="65" t="s">
        <v>31</v>
      </c>
      <c r="AC16" s="66" t="s">
        <v>26</v>
      </c>
      <c r="AD16" s="60" t="s">
        <v>27</v>
      </c>
      <c r="AE16" s="66" t="s">
        <v>29</v>
      </c>
      <c r="AF16" s="111">
        <v>10</v>
      </c>
      <c r="AG16" s="235" t="s">
        <v>29</v>
      </c>
      <c r="AH16" s="63">
        <v>11</v>
      </c>
      <c r="AI16" s="60" t="s">
        <v>32</v>
      </c>
      <c r="AJ16" s="66" t="s">
        <v>28</v>
      </c>
      <c r="AK16" s="66" t="s">
        <v>31</v>
      </c>
      <c r="AL16" s="5"/>
      <c r="AM16" s="26"/>
    </row>
    <row r="17" spans="1:39" ht="19.5" thickBot="1">
      <c r="A17" s="133">
        <v>11</v>
      </c>
      <c r="B17" s="90" t="s">
        <v>46</v>
      </c>
      <c r="C17" s="170">
        <v>10</v>
      </c>
      <c r="D17" s="63"/>
      <c r="E17" s="64"/>
      <c r="F17" s="5"/>
      <c r="G17" s="5"/>
      <c r="H17" s="66"/>
      <c r="I17" s="68"/>
      <c r="J17" s="63" t="s">
        <v>27</v>
      </c>
      <c r="K17" s="66">
        <v>10</v>
      </c>
      <c r="L17" s="60">
        <v>11</v>
      </c>
      <c r="M17" s="60" t="s">
        <v>29</v>
      </c>
      <c r="N17" s="60" t="s">
        <v>28</v>
      </c>
      <c r="O17" s="67" t="s">
        <v>26</v>
      </c>
      <c r="P17" s="4"/>
      <c r="Q17" s="60"/>
      <c r="R17" s="60"/>
      <c r="S17" s="66"/>
      <c r="T17" s="64"/>
      <c r="U17" s="68"/>
      <c r="V17" s="4"/>
      <c r="W17" s="64"/>
      <c r="X17" s="66"/>
      <c r="Y17" s="64"/>
      <c r="Z17" s="5"/>
      <c r="AA17" s="6"/>
      <c r="AB17" s="11">
        <v>11</v>
      </c>
      <c r="AC17" s="66">
        <v>11</v>
      </c>
      <c r="AD17" s="156">
        <v>10</v>
      </c>
      <c r="AE17" s="66" t="s">
        <v>26</v>
      </c>
      <c r="AF17" s="66" t="s">
        <v>27</v>
      </c>
      <c r="AH17" s="20"/>
      <c r="AI17" s="34">
        <v>11</v>
      </c>
      <c r="AJ17" s="60" t="s">
        <v>29</v>
      </c>
      <c r="AK17" s="60">
        <v>10</v>
      </c>
      <c r="AL17" s="60" t="s">
        <v>28</v>
      </c>
      <c r="AM17" s="145"/>
    </row>
    <row r="18" spans="1:39" ht="19.5" thickBot="1">
      <c r="A18" s="133">
        <v>12</v>
      </c>
      <c r="B18" s="153" t="s">
        <v>47</v>
      </c>
      <c r="C18" s="167"/>
      <c r="D18" s="11"/>
      <c r="E18" s="9"/>
      <c r="F18" s="18"/>
      <c r="G18" s="9"/>
      <c r="H18" s="12"/>
      <c r="I18" s="10"/>
      <c r="J18" s="46" t="s">
        <v>31</v>
      </c>
      <c r="K18" s="18"/>
      <c r="L18" s="9" t="s">
        <v>33</v>
      </c>
      <c r="M18" s="18" t="s">
        <v>32</v>
      </c>
      <c r="N18" s="18" t="s">
        <v>35</v>
      </c>
      <c r="O18" s="10">
        <v>11</v>
      </c>
      <c r="P18" s="46" t="s">
        <v>26</v>
      </c>
      <c r="Q18" s="18" t="s">
        <v>27</v>
      </c>
      <c r="R18" s="9" t="s">
        <v>28</v>
      </c>
      <c r="S18" s="108" t="s">
        <v>29</v>
      </c>
      <c r="T18" s="9"/>
      <c r="U18" s="10"/>
      <c r="V18" s="109"/>
      <c r="W18" s="18" t="s">
        <v>32</v>
      </c>
      <c r="X18" s="37">
        <v>11</v>
      </c>
      <c r="Y18" s="21" t="s">
        <v>31</v>
      </c>
      <c r="Z18" s="18">
        <v>10</v>
      </c>
      <c r="AB18" s="46"/>
      <c r="AC18" s="9"/>
      <c r="AD18" s="89"/>
      <c r="AE18" s="90"/>
      <c r="AF18" s="86"/>
      <c r="AG18" s="236"/>
      <c r="AH18" s="46" t="s">
        <v>27</v>
      </c>
      <c r="AI18" s="18" t="s">
        <v>28</v>
      </c>
      <c r="AJ18" s="108" t="s">
        <v>26</v>
      </c>
      <c r="AK18" s="9" t="s">
        <v>29</v>
      </c>
      <c r="AL18" s="9">
        <v>10</v>
      </c>
      <c r="AM18" s="13"/>
    </row>
    <row r="19" spans="1:39" ht="19.5" thickBot="1">
      <c r="A19" s="133">
        <v>13</v>
      </c>
      <c r="B19" s="149" t="s">
        <v>48</v>
      </c>
      <c r="C19" s="168" t="s">
        <v>32</v>
      </c>
      <c r="D19" s="102" t="s">
        <v>28</v>
      </c>
      <c r="E19" s="60" t="s">
        <v>34</v>
      </c>
      <c r="F19" s="37">
        <v>10</v>
      </c>
      <c r="G19" s="21" t="s">
        <v>30</v>
      </c>
      <c r="I19" s="31" t="s">
        <v>29</v>
      </c>
      <c r="J19" s="23" t="s">
        <v>29</v>
      </c>
      <c r="K19" s="21"/>
      <c r="L19" s="24"/>
      <c r="N19" s="21" t="s">
        <v>31</v>
      </c>
      <c r="O19" s="28" t="s">
        <v>32</v>
      </c>
      <c r="P19" s="23"/>
      <c r="Q19" s="21" t="s">
        <v>34</v>
      </c>
      <c r="R19" s="21" t="s">
        <v>30</v>
      </c>
      <c r="S19" s="34">
        <v>10</v>
      </c>
      <c r="T19" s="21">
        <v>11</v>
      </c>
      <c r="U19" s="22"/>
      <c r="V19" s="23"/>
      <c r="W19" s="105" t="s">
        <v>29</v>
      </c>
      <c r="X19" s="21" t="s">
        <v>28</v>
      </c>
      <c r="Y19" s="34">
        <v>11</v>
      </c>
      <c r="Z19" s="24" t="s">
        <v>32</v>
      </c>
      <c r="AA19" s="10" t="s">
        <v>31</v>
      </c>
      <c r="AB19" s="20"/>
      <c r="AC19" s="30"/>
      <c r="AD19" s="84"/>
      <c r="AE19" s="15"/>
      <c r="AF19" s="24"/>
      <c r="AG19" s="32"/>
      <c r="AH19" s="29"/>
      <c r="AI19" s="15"/>
      <c r="AJ19" s="24"/>
      <c r="AK19" s="1"/>
      <c r="AL19" s="21"/>
      <c r="AM19" s="22"/>
    </row>
    <row r="20" spans="1:39" ht="19.5" thickBot="1">
      <c r="A20" s="133">
        <v>14</v>
      </c>
      <c r="B20" s="82" t="s">
        <v>49</v>
      </c>
      <c r="C20" s="171" t="s">
        <v>33</v>
      </c>
      <c r="D20" s="65" t="s">
        <v>31</v>
      </c>
      <c r="E20" s="25" t="s">
        <v>32</v>
      </c>
      <c r="F20" s="25"/>
      <c r="G20" s="25" t="s">
        <v>31</v>
      </c>
      <c r="H20" s="105">
        <v>11</v>
      </c>
      <c r="I20" s="54"/>
      <c r="J20" s="36" t="s">
        <v>33</v>
      </c>
      <c r="K20" s="60" t="s">
        <v>26</v>
      </c>
      <c r="L20" s="66" t="s">
        <v>27</v>
      </c>
      <c r="M20" s="1"/>
      <c r="O20" s="103" t="s">
        <v>35</v>
      </c>
      <c r="P20" s="42"/>
      <c r="Q20" s="15"/>
      <c r="R20" s="36" t="s">
        <v>29</v>
      </c>
      <c r="S20" s="25" t="s">
        <v>28</v>
      </c>
      <c r="T20" s="25" t="s">
        <v>32</v>
      </c>
      <c r="U20" s="103" t="s">
        <v>31</v>
      </c>
      <c r="V20" s="123" t="s">
        <v>27</v>
      </c>
      <c r="W20" s="41"/>
      <c r="X20" s="36" t="s">
        <v>33</v>
      </c>
      <c r="Y20" s="25" t="s">
        <v>35</v>
      </c>
      <c r="Z20" s="105" t="s">
        <v>26</v>
      </c>
      <c r="AA20" s="54"/>
      <c r="AB20" s="148"/>
      <c r="AC20" s="25"/>
      <c r="AD20" s="74"/>
      <c r="AE20" s="25"/>
      <c r="AF20" s="25"/>
      <c r="AG20" s="15"/>
      <c r="AH20" s="42"/>
      <c r="AI20" s="36"/>
      <c r="AJ20" s="105">
        <v>10</v>
      </c>
      <c r="AK20" s="25" t="s">
        <v>28</v>
      </c>
      <c r="AL20" s="25" t="s">
        <v>29</v>
      </c>
      <c r="AM20" s="44"/>
    </row>
    <row r="21" spans="1:39" ht="19.5" thickBot="1">
      <c r="A21" s="147">
        <v>15</v>
      </c>
      <c r="B21" s="153" t="s">
        <v>50</v>
      </c>
      <c r="C21" s="167" t="s">
        <v>28</v>
      </c>
      <c r="D21" s="46" t="s">
        <v>29</v>
      </c>
      <c r="E21" s="18" t="s">
        <v>28</v>
      </c>
      <c r="F21" s="18">
        <v>11</v>
      </c>
      <c r="G21" s="9" t="s">
        <v>28</v>
      </c>
      <c r="H21" s="18" t="s">
        <v>31</v>
      </c>
      <c r="I21" s="150" t="s">
        <v>32</v>
      </c>
      <c r="J21" s="18">
        <v>10</v>
      </c>
      <c r="K21" s="11" t="s">
        <v>33</v>
      </c>
      <c r="L21" s="81" t="s">
        <v>35</v>
      </c>
      <c r="M21" s="14" t="s">
        <v>28</v>
      </c>
      <c r="N21" s="11" t="s">
        <v>33</v>
      </c>
      <c r="O21" s="13">
        <v>10</v>
      </c>
      <c r="P21" s="85" t="s">
        <v>27</v>
      </c>
      <c r="Q21" s="9" t="s">
        <v>26</v>
      </c>
      <c r="R21" s="151">
        <v>11</v>
      </c>
      <c r="S21" s="9">
        <v>11</v>
      </c>
      <c r="T21" s="9" t="s">
        <v>33</v>
      </c>
      <c r="U21" s="10">
        <v>10</v>
      </c>
      <c r="V21" s="11"/>
      <c r="W21" s="9"/>
      <c r="X21" s="152"/>
      <c r="Y21" s="9"/>
      <c r="Z21" s="9"/>
      <c r="AA21" s="10"/>
      <c r="AB21" s="46"/>
      <c r="AC21" s="18"/>
      <c r="AD21" s="18"/>
      <c r="AE21" s="152"/>
      <c r="AF21" s="9"/>
      <c r="AG21" s="19"/>
      <c r="AH21" s="153"/>
      <c r="AI21" s="9"/>
      <c r="AJ21" s="18"/>
      <c r="AK21" s="9"/>
      <c r="AL21" s="9"/>
      <c r="AM21" s="154"/>
    </row>
    <row r="22" spans="1:39" ht="19.5" thickBot="1">
      <c r="A22" s="147">
        <v>16</v>
      </c>
      <c r="B22" s="144" t="s">
        <v>51</v>
      </c>
      <c r="C22" s="172" t="s">
        <v>35</v>
      </c>
      <c r="E22" s="52">
        <v>11</v>
      </c>
      <c r="F22" s="104" t="s">
        <v>32</v>
      </c>
      <c r="G22" s="37">
        <v>10</v>
      </c>
      <c r="I22" s="140" t="s">
        <v>31</v>
      </c>
      <c r="J22" s="138" t="s">
        <v>26</v>
      </c>
      <c r="K22" s="52"/>
      <c r="L22" s="139" t="s">
        <v>34</v>
      </c>
      <c r="M22" s="139" t="s">
        <v>30</v>
      </c>
      <c r="N22" s="52" t="s">
        <v>29</v>
      </c>
      <c r="O22" s="137" t="s">
        <v>27</v>
      </c>
      <c r="P22" s="138"/>
      <c r="Q22" s="139"/>
      <c r="R22" s="139"/>
      <c r="S22" s="52"/>
      <c r="T22" s="52"/>
      <c r="U22" s="137"/>
      <c r="V22" s="138" t="s">
        <v>29</v>
      </c>
      <c r="W22" s="37">
        <v>10</v>
      </c>
      <c r="X22" s="139" t="s">
        <v>35</v>
      </c>
      <c r="Y22" s="139" t="s">
        <v>26</v>
      </c>
      <c r="Z22" s="52" t="s">
        <v>27</v>
      </c>
      <c r="AB22" s="57"/>
      <c r="AC22" s="1"/>
      <c r="AE22" s="139" t="s">
        <v>32</v>
      </c>
      <c r="AF22" s="52">
        <v>11</v>
      </c>
      <c r="AG22" s="81" t="s">
        <v>31</v>
      </c>
      <c r="AH22" s="136" t="s">
        <v>34</v>
      </c>
      <c r="AI22" s="139" t="s">
        <v>30</v>
      </c>
      <c r="AJ22" s="52"/>
      <c r="AK22" s="104" t="s">
        <v>35</v>
      </c>
      <c r="AL22" s="52"/>
      <c r="AM22" s="137"/>
    </row>
    <row r="23" spans="1:39" ht="19.5" thickBot="1">
      <c r="A23" s="133">
        <v>17</v>
      </c>
      <c r="B23" s="153" t="s">
        <v>52</v>
      </c>
      <c r="C23" s="167"/>
      <c r="D23" s="17"/>
      <c r="E23" s="155"/>
      <c r="F23" s="156"/>
      <c r="G23" s="156"/>
      <c r="H23" s="157"/>
      <c r="I23" s="146"/>
      <c r="J23" s="158"/>
      <c r="K23" s="155"/>
      <c r="L23" s="157"/>
      <c r="M23" s="156"/>
      <c r="N23" s="157"/>
      <c r="O23" s="88"/>
      <c r="P23" s="159" t="s">
        <v>33</v>
      </c>
      <c r="Q23" s="157"/>
      <c r="R23" s="157" t="s">
        <v>53</v>
      </c>
      <c r="S23" s="108" t="s">
        <v>30</v>
      </c>
      <c r="T23" s="157" t="s">
        <v>29</v>
      </c>
      <c r="U23" s="88"/>
      <c r="V23" s="109" t="s">
        <v>33</v>
      </c>
      <c r="W23" s="157" t="s">
        <v>27</v>
      </c>
      <c r="X23" s="157" t="s">
        <v>53</v>
      </c>
      <c r="Y23" s="156" t="s">
        <v>30</v>
      </c>
      <c r="Z23" s="89"/>
      <c r="AA23" s="160" t="s">
        <v>29</v>
      </c>
      <c r="AB23" s="159" t="s">
        <v>27</v>
      </c>
      <c r="AC23" s="37">
        <v>10</v>
      </c>
      <c r="AD23" s="1"/>
      <c r="AE23" s="156" t="s">
        <v>30</v>
      </c>
      <c r="AF23" s="156" t="s">
        <v>53</v>
      </c>
      <c r="AG23" s="89"/>
      <c r="AH23" s="159" t="s">
        <v>33</v>
      </c>
      <c r="AI23" s="157" t="s">
        <v>27</v>
      </c>
      <c r="AJ23" s="157"/>
      <c r="AK23" s="155"/>
      <c r="AL23" s="88"/>
      <c r="AM23" s="161"/>
    </row>
    <row r="24" spans="1:39" ht="19.5" thickBot="1">
      <c r="A24" s="133">
        <v>18</v>
      </c>
      <c r="B24" s="149" t="s">
        <v>54</v>
      </c>
      <c r="C24" s="168"/>
      <c r="D24" s="63"/>
      <c r="E24" s="1"/>
      <c r="F24" s="1"/>
      <c r="G24" s="64"/>
      <c r="H24" s="21"/>
      <c r="I24" s="28"/>
      <c r="J24" s="65"/>
      <c r="K24" s="64"/>
      <c r="L24" s="60"/>
      <c r="M24" s="66"/>
      <c r="N24" s="66"/>
      <c r="O24" s="67"/>
      <c r="P24" s="63"/>
      <c r="Q24" s="66">
        <v>11</v>
      </c>
      <c r="R24" s="66" t="s">
        <v>32</v>
      </c>
      <c r="S24" s="66" t="s">
        <v>30</v>
      </c>
      <c r="T24" s="111" t="s">
        <v>26</v>
      </c>
      <c r="U24" s="67" t="s">
        <v>26</v>
      </c>
      <c r="V24" s="65" t="s">
        <v>26</v>
      </c>
      <c r="W24" s="60" t="s">
        <v>26</v>
      </c>
      <c r="X24" s="60" t="s">
        <v>32</v>
      </c>
      <c r="Y24" s="60" t="s">
        <v>30</v>
      </c>
      <c r="Z24" s="60"/>
      <c r="AA24" s="68" t="s">
        <v>28</v>
      </c>
      <c r="AB24" s="63" t="s">
        <v>28</v>
      </c>
      <c r="AC24" s="66"/>
      <c r="AD24" s="139" t="s">
        <v>26</v>
      </c>
      <c r="AE24" s="66" t="s">
        <v>30</v>
      </c>
      <c r="AF24" s="66" t="s">
        <v>32</v>
      </c>
      <c r="AG24" s="111" t="s">
        <v>26</v>
      </c>
      <c r="AH24" s="63"/>
      <c r="AI24" s="66"/>
      <c r="AJ24" s="66"/>
      <c r="AK24" s="66"/>
      <c r="AL24" s="66"/>
      <c r="AM24" s="67"/>
    </row>
    <row r="25" spans="1:39" ht="19.5" thickBot="1">
      <c r="A25" s="133">
        <v>19</v>
      </c>
      <c r="B25" s="165" t="s">
        <v>55</v>
      </c>
      <c r="C25" s="169" t="s">
        <v>29</v>
      </c>
      <c r="D25" s="136" t="s">
        <v>35</v>
      </c>
      <c r="E25" s="52" t="s">
        <v>35</v>
      </c>
      <c r="F25" s="139"/>
      <c r="G25" s="52"/>
      <c r="H25" s="52"/>
      <c r="I25" s="137"/>
      <c r="J25" s="138"/>
      <c r="K25" s="52"/>
      <c r="L25" s="52"/>
      <c r="M25" s="52"/>
      <c r="N25" s="52"/>
      <c r="O25" s="137"/>
      <c r="P25" s="136" t="s">
        <v>33</v>
      </c>
      <c r="Q25" s="52" t="s">
        <v>29</v>
      </c>
      <c r="R25" s="52" t="s">
        <v>34</v>
      </c>
      <c r="S25" s="52" t="s">
        <v>35</v>
      </c>
      <c r="T25" s="52"/>
      <c r="U25" s="137" t="s">
        <v>28</v>
      </c>
      <c r="V25" s="138" t="s">
        <v>33</v>
      </c>
      <c r="W25" s="139" t="s">
        <v>27</v>
      </c>
      <c r="X25" s="139" t="s">
        <v>30</v>
      </c>
      <c r="Y25" s="139" t="s">
        <v>34</v>
      </c>
      <c r="Z25" s="139" t="s">
        <v>34</v>
      </c>
      <c r="AA25" s="140" t="s">
        <v>29</v>
      </c>
      <c r="AB25" s="138" t="s">
        <v>27</v>
      </c>
      <c r="AC25" s="52" t="s">
        <v>31</v>
      </c>
      <c r="AD25" s="52" t="s">
        <v>29</v>
      </c>
      <c r="AE25" s="52"/>
      <c r="AF25" s="162" t="s">
        <v>34</v>
      </c>
      <c r="AG25" s="232" t="s">
        <v>27</v>
      </c>
      <c r="AH25" s="138" t="s">
        <v>33</v>
      </c>
      <c r="AI25" s="139" t="s">
        <v>27</v>
      </c>
      <c r="AJ25" s="139" t="s">
        <v>35</v>
      </c>
      <c r="AK25" s="139"/>
      <c r="AL25" s="139" t="s">
        <v>26</v>
      </c>
      <c r="AM25" s="140" t="s">
        <v>32</v>
      </c>
    </row>
    <row r="26" spans="1:39" ht="19.5" thickBot="1">
      <c r="A26" s="133">
        <v>20</v>
      </c>
      <c r="B26" s="153" t="s">
        <v>56</v>
      </c>
      <c r="C26" s="167"/>
      <c r="D26" s="11"/>
      <c r="E26" s="3"/>
      <c r="F26" s="3"/>
      <c r="G26" s="18"/>
      <c r="H26" s="9" t="s">
        <v>33</v>
      </c>
      <c r="I26" s="13" t="s">
        <v>27</v>
      </c>
      <c r="J26" s="12"/>
      <c r="K26" s="108" t="s">
        <v>28</v>
      </c>
      <c r="L26" s="18">
        <v>10</v>
      </c>
      <c r="M26" s="60">
        <v>11</v>
      </c>
      <c r="N26" s="9"/>
      <c r="O26" s="10"/>
      <c r="P26" s="11" t="s">
        <v>28</v>
      </c>
      <c r="Q26" s="9">
        <v>10</v>
      </c>
      <c r="R26" s="9"/>
      <c r="S26" s="9" t="s">
        <v>33</v>
      </c>
      <c r="T26" s="9" t="s">
        <v>27</v>
      </c>
      <c r="U26" s="13">
        <v>11</v>
      </c>
      <c r="V26" s="11"/>
      <c r="W26" s="9"/>
      <c r="X26" s="9"/>
      <c r="Y26" s="9"/>
      <c r="Z26" s="12"/>
      <c r="AA26" s="10"/>
      <c r="AB26" s="11">
        <v>10</v>
      </c>
      <c r="AC26" s="9" t="s">
        <v>27</v>
      </c>
      <c r="AD26" s="111">
        <v>11</v>
      </c>
      <c r="AE26" s="9" t="s">
        <v>33</v>
      </c>
      <c r="AF26" s="9" t="s">
        <v>28</v>
      </c>
      <c r="AG26" s="12"/>
      <c r="AH26" s="11"/>
      <c r="AI26" s="9"/>
      <c r="AJ26" s="9"/>
      <c r="AK26" s="9"/>
      <c r="AL26" s="9"/>
      <c r="AM26" s="13"/>
    </row>
    <row r="27" spans="1:39" ht="19.5" thickBot="1">
      <c r="A27" s="133">
        <v>21</v>
      </c>
      <c r="B27" s="149" t="s">
        <v>57</v>
      </c>
      <c r="C27" s="168" t="s">
        <v>34</v>
      </c>
      <c r="D27" s="23" t="s">
        <v>34</v>
      </c>
      <c r="E27" s="15"/>
      <c r="F27" s="24"/>
      <c r="G27" s="15"/>
      <c r="H27" s="24" t="s">
        <v>33</v>
      </c>
      <c r="I27" s="31" t="s">
        <v>27</v>
      </c>
      <c r="J27" s="70" t="s">
        <v>32</v>
      </c>
      <c r="K27" s="24" t="s">
        <v>34</v>
      </c>
      <c r="L27" s="15"/>
      <c r="M27" s="1"/>
      <c r="N27" s="21"/>
      <c r="O27" s="31"/>
      <c r="P27" s="27"/>
      <c r="Q27" s="21"/>
      <c r="R27" s="24" t="s">
        <v>34</v>
      </c>
      <c r="S27" s="21" t="s">
        <v>33</v>
      </c>
      <c r="T27" s="24" t="s">
        <v>27</v>
      </c>
      <c r="U27" s="28" t="s">
        <v>26</v>
      </c>
      <c r="V27" s="70" t="s">
        <v>32</v>
      </c>
      <c r="W27" s="24" t="s">
        <v>26</v>
      </c>
      <c r="X27" s="21"/>
      <c r="Y27" s="21" t="s">
        <v>32</v>
      </c>
      <c r="Z27" s="21" t="s">
        <v>34</v>
      </c>
      <c r="AA27" s="28" t="s">
        <v>34</v>
      </c>
      <c r="AB27" s="23" t="s">
        <v>32</v>
      </c>
      <c r="AC27" s="24" t="s">
        <v>27</v>
      </c>
      <c r="AD27" s="24" t="s">
        <v>26</v>
      </c>
      <c r="AE27" s="28" t="s">
        <v>33</v>
      </c>
      <c r="AF27" s="62" t="s">
        <v>34</v>
      </c>
      <c r="AG27" s="32"/>
      <c r="AH27" s="29"/>
      <c r="AI27" s="21"/>
      <c r="AJ27" s="1"/>
      <c r="AK27" s="21"/>
      <c r="AL27" s="21"/>
      <c r="AM27" s="28"/>
    </row>
    <row r="28" spans="1:39" ht="19.5" thickBot="1">
      <c r="A28" s="133">
        <v>22</v>
      </c>
      <c r="B28" s="149" t="s">
        <v>58</v>
      </c>
      <c r="C28" s="168"/>
      <c r="D28" s="56"/>
      <c r="E28" s="37"/>
      <c r="F28" s="35"/>
      <c r="G28" s="37"/>
      <c r="H28" s="37"/>
      <c r="I28" s="38"/>
      <c r="J28" s="221"/>
      <c r="K28" s="35"/>
      <c r="L28" s="34"/>
      <c r="M28" s="50"/>
      <c r="N28" s="35"/>
      <c r="O28" s="38"/>
      <c r="P28" s="56"/>
      <c r="Q28" s="37"/>
      <c r="R28" s="37" t="s">
        <v>35</v>
      </c>
      <c r="S28" s="50"/>
      <c r="T28" s="34" t="s">
        <v>26</v>
      </c>
      <c r="U28" s="49" t="s">
        <v>30</v>
      </c>
      <c r="V28" s="33" t="s">
        <v>26</v>
      </c>
      <c r="W28" s="222" t="s">
        <v>30</v>
      </c>
      <c r="X28" s="50"/>
      <c r="Y28" s="37"/>
      <c r="Z28" s="37" t="s">
        <v>35</v>
      </c>
      <c r="AA28" s="38"/>
      <c r="AB28" s="33"/>
      <c r="AC28" s="34"/>
      <c r="AD28" s="34" t="s">
        <v>30</v>
      </c>
      <c r="AE28" s="50"/>
      <c r="AF28" s="90" t="s">
        <v>35</v>
      </c>
      <c r="AG28" s="104" t="s">
        <v>26</v>
      </c>
      <c r="AH28" s="56"/>
      <c r="AI28" s="37"/>
      <c r="AJ28" s="37"/>
      <c r="AK28" s="50"/>
      <c r="AL28" s="37"/>
      <c r="AM28" s="38"/>
    </row>
    <row r="29" spans="1:39" ht="19.5" thickBot="1">
      <c r="A29" s="133">
        <v>23</v>
      </c>
      <c r="B29" s="122" t="s">
        <v>39</v>
      </c>
      <c r="C29" s="169" t="s">
        <v>30</v>
      </c>
      <c r="D29" s="52" t="s">
        <v>34</v>
      </c>
      <c r="E29" s="139" t="s">
        <v>29</v>
      </c>
      <c r="F29" s="139" t="s">
        <v>29</v>
      </c>
      <c r="H29" s="139"/>
      <c r="I29" s="16"/>
      <c r="J29" s="218"/>
      <c r="K29" s="139" t="s">
        <v>34</v>
      </c>
      <c r="L29" s="87"/>
      <c r="M29" s="50"/>
      <c r="N29" s="87"/>
      <c r="O29" s="219"/>
      <c r="P29" s="138" t="s">
        <v>31</v>
      </c>
      <c r="Q29" s="104" t="s">
        <v>29</v>
      </c>
      <c r="R29" s="139" t="s">
        <v>31</v>
      </c>
      <c r="S29" s="52"/>
      <c r="T29" s="139" t="s">
        <v>29</v>
      </c>
      <c r="U29" s="140" t="s">
        <v>30</v>
      </c>
      <c r="V29" s="138" t="s">
        <v>31</v>
      </c>
      <c r="W29" s="52" t="s">
        <v>30</v>
      </c>
      <c r="X29" s="139" t="s">
        <v>31</v>
      </c>
      <c r="Y29" s="139"/>
      <c r="Z29" s="139"/>
      <c r="AA29" s="140" t="s">
        <v>34</v>
      </c>
      <c r="AB29" s="138"/>
      <c r="AC29" s="139"/>
      <c r="AD29" s="139" t="s">
        <v>30</v>
      </c>
      <c r="AE29" s="139" t="s">
        <v>29</v>
      </c>
      <c r="AF29" s="139" t="s">
        <v>31</v>
      </c>
      <c r="AG29" s="232" t="s">
        <v>29</v>
      </c>
      <c r="AH29" s="220"/>
      <c r="AI29" s="50"/>
      <c r="AJ29" s="139"/>
      <c r="AK29" s="52"/>
      <c r="AL29" s="139"/>
      <c r="AM29" s="140"/>
    </row>
    <row r="30" spans="1:39" ht="19.5" thickBot="1">
      <c r="A30" s="133">
        <v>24</v>
      </c>
      <c r="B30" s="153" t="s">
        <v>60</v>
      </c>
      <c r="C30" s="167"/>
      <c r="D30" s="46" t="s">
        <v>59</v>
      </c>
      <c r="E30" s="3" t="s">
        <v>59</v>
      </c>
      <c r="F30" s="9" t="s">
        <v>35</v>
      </c>
      <c r="G30" s="9" t="s">
        <v>33</v>
      </c>
      <c r="H30" s="3"/>
      <c r="J30" s="148" t="s">
        <v>28</v>
      </c>
      <c r="K30" s="9" t="s">
        <v>29</v>
      </c>
      <c r="L30" s="9" t="s">
        <v>30</v>
      </c>
      <c r="M30" s="9" t="s">
        <v>27</v>
      </c>
      <c r="N30" s="34" t="s">
        <v>26</v>
      </c>
      <c r="O30" s="13" t="s">
        <v>59</v>
      </c>
      <c r="P30" s="11" t="s">
        <v>35</v>
      </c>
      <c r="Q30" s="141" t="s">
        <v>30</v>
      </c>
      <c r="R30" s="156" t="s">
        <v>27</v>
      </c>
      <c r="S30" s="11" t="s">
        <v>26</v>
      </c>
      <c r="T30" s="18">
        <v>10</v>
      </c>
      <c r="U30" s="10" t="s">
        <v>33</v>
      </c>
      <c r="V30" s="40">
        <v>10</v>
      </c>
      <c r="W30" s="18" t="s">
        <v>59</v>
      </c>
      <c r="X30" s="18" t="s">
        <v>29</v>
      </c>
      <c r="Y30" s="18" t="s">
        <v>28</v>
      </c>
      <c r="Z30" s="9">
        <v>11</v>
      </c>
      <c r="AA30" s="103">
        <v>11</v>
      </c>
      <c r="AB30" s="11" t="s">
        <v>35</v>
      </c>
      <c r="AC30" s="156" t="s">
        <v>30</v>
      </c>
      <c r="AD30" s="18" t="s">
        <v>33</v>
      </c>
      <c r="AE30" s="13" t="s">
        <v>59</v>
      </c>
      <c r="AF30" s="141" t="s">
        <v>26</v>
      </c>
      <c r="AG30" s="19" t="s">
        <v>28</v>
      </c>
      <c r="AH30" s="109">
        <v>10</v>
      </c>
      <c r="AI30" s="9" t="s">
        <v>29</v>
      </c>
      <c r="AJ30" s="18" t="s">
        <v>59</v>
      </c>
      <c r="AK30" s="9" t="s">
        <v>27</v>
      </c>
      <c r="AL30" s="9">
        <v>11</v>
      </c>
      <c r="AM30" s="47" t="s">
        <v>59</v>
      </c>
    </row>
    <row r="31" spans="1:39" ht="19.5" thickBot="1">
      <c r="A31" s="133">
        <v>25</v>
      </c>
      <c r="B31" s="227" t="s">
        <v>61</v>
      </c>
      <c r="C31" s="171"/>
      <c r="D31" s="40"/>
      <c r="E31" s="40"/>
      <c r="F31" s="228" t="s">
        <v>62</v>
      </c>
      <c r="G31" s="36" t="s">
        <v>34</v>
      </c>
      <c r="H31" s="105" t="s">
        <v>34</v>
      </c>
      <c r="I31" s="43"/>
      <c r="J31" s="42"/>
      <c r="K31" s="41"/>
      <c r="L31" s="36"/>
      <c r="M31" s="41"/>
      <c r="N31" s="228" t="s">
        <v>62</v>
      </c>
      <c r="P31" s="70"/>
      <c r="Q31" s="41"/>
      <c r="R31" s="36"/>
      <c r="S31" s="25"/>
      <c r="T31" s="36"/>
      <c r="U31" s="26"/>
      <c r="V31" s="40"/>
      <c r="W31" s="36"/>
      <c r="X31" s="36"/>
      <c r="Y31" s="36"/>
      <c r="Z31" s="41"/>
      <c r="AA31" s="26"/>
      <c r="AB31" s="42"/>
      <c r="AC31" s="36"/>
      <c r="AD31" s="25"/>
      <c r="AE31" s="229" t="s">
        <v>34</v>
      </c>
      <c r="AF31" s="228" t="s">
        <v>62</v>
      </c>
      <c r="AG31" s="73"/>
      <c r="AH31" s="42"/>
      <c r="AI31" s="15"/>
      <c r="AJ31" s="25"/>
      <c r="AK31" s="25"/>
      <c r="AL31" s="25"/>
      <c r="AM31" s="43"/>
    </row>
    <row r="32" spans="1:39" ht="19.5" thickBot="1">
      <c r="A32" s="133">
        <v>26</v>
      </c>
      <c r="B32" s="90" t="s">
        <v>65</v>
      </c>
      <c r="C32" s="170" t="s">
        <v>27</v>
      </c>
      <c r="D32" s="65" t="s">
        <v>26</v>
      </c>
      <c r="E32" s="66" t="s">
        <v>30</v>
      </c>
      <c r="F32" s="66" t="s">
        <v>27</v>
      </c>
      <c r="G32" s="60"/>
      <c r="H32" s="66"/>
      <c r="I32" s="68"/>
      <c r="J32" s="4"/>
      <c r="K32" s="5"/>
      <c r="L32" s="5"/>
      <c r="M32" s="96" t="s">
        <v>64</v>
      </c>
      <c r="N32" s="60" t="s">
        <v>34</v>
      </c>
      <c r="O32" s="67" t="s">
        <v>30</v>
      </c>
      <c r="P32" s="63"/>
      <c r="Q32" s="60"/>
      <c r="R32" s="66"/>
      <c r="S32" s="163" t="s">
        <v>63</v>
      </c>
      <c r="T32" s="164" t="s">
        <v>62</v>
      </c>
      <c r="U32" s="145"/>
      <c r="V32" s="63"/>
      <c r="W32" s="5"/>
      <c r="X32" s="66" t="s">
        <v>27</v>
      </c>
      <c r="Y32" s="163" t="s">
        <v>62</v>
      </c>
      <c r="Z32" s="64"/>
      <c r="AA32" s="68"/>
      <c r="AB32" s="4"/>
      <c r="AC32" s="60"/>
      <c r="AD32" s="66"/>
      <c r="AE32" s="60"/>
      <c r="AF32" s="64"/>
      <c r="AG32" s="237"/>
      <c r="AH32" s="63" t="s">
        <v>35</v>
      </c>
      <c r="AI32" s="66" t="s">
        <v>35</v>
      </c>
      <c r="AJ32" s="66" t="s">
        <v>33</v>
      </c>
      <c r="AK32" s="66" t="s">
        <v>26</v>
      </c>
      <c r="AL32" s="66" t="s">
        <v>34</v>
      </c>
      <c r="AM32" s="67" t="s">
        <v>33</v>
      </c>
    </row>
    <row r="33" spans="1:39" ht="19.5" thickBot="1">
      <c r="A33" s="133">
        <v>27</v>
      </c>
      <c r="B33" s="153" t="s">
        <v>66</v>
      </c>
      <c r="C33" s="167"/>
      <c r="D33" s="11" t="s">
        <v>27</v>
      </c>
      <c r="E33" s="9" t="s">
        <v>27</v>
      </c>
      <c r="F33" s="9" t="s">
        <v>26</v>
      </c>
      <c r="G33" s="9" t="s">
        <v>26</v>
      </c>
      <c r="H33" s="24">
        <v>10</v>
      </c>
      <c r="J33" s="46"/>
      <c r="K33" s="18" t="s">
        <v>31</v>
      </c>
      <c r="L33" s="9" t="s">
        <v>32</v>
      </c>
      <c r="M33" s="9" t="s">
        <v>31</v>
      </c>
      <c r="N33" s="9"/>
      <c r="O33" s="10" t="s">
        <v>28</v>
      </c>
      <c r="P33" s="11" t="s">
        <v>32</v>
      </c>
      <c r="Q33" s="3"/>
      <c r="R33" s="3"/>
      <c r="S33" s="9"/>
      <c r="T33" s="9"/>
      <c r="U33" s="47"/>
      <c r="V33" s="11"/>
      <c r="W33" s="18"/>
      <c r="X33" s="55"/>
      <c r="Y33" s="84"/>
      <c r="Z33" s="86"/>
      <c r="AA33" s="13"/>
      <c r="AB33" s="11" t="s">
        <v>33</v>
      </c>
      <c r="AC33" s="9" t="s">
        <v>33</v>
      </c>
      <c r="AD33" s="9" t="s">
        <v>35</v>
      </c>
      <c r="AE33" s="18" t="s">
        <v>35</v>
      </c>
      <c r="AF33" s="12"/>
      <c r="AG33" s="55"/>
      <c r="AH33" s="11"/>
      <c r="AI33" s="9" t="s">
        <v>34</v>
      </c>
      <c r="AJ33" s="18" t="s">
        <v>34</v>
      </c>
      <c r="AK33" s="108" t="s">
        <v>30</v>
      </c>
      <c r="AL33" s="85" t="s">
        <v>30</v>
      </c>
      <c r="AM33" s="84"/>
    </row>
    <row r="34" spans="1:39" ht="19.5" thickBot="1">
      <c r="A34" s="134">
        <v>28</v>
      </c>
      <c r="B34" s="165" t="s">
        <v>67</v>
      </c>
      <c r="C34" s="169"/>
      <c r="D34" s="56" t="s">
        <v>27</v>
      </c>
      <c r="E34" s="37" t="s">
        <v>27</v>
      </c>
      <c r="F34" s="104" t="s">
        <v>26</v>
      </c>
      <c r="G34" s="37" t="s">
        <v>26</v>
      </c>
      <c r="I34" s="38"/>
      <c r="J34" s="56"/>
      <c r="K34" s="37"/>
      <c r="L34" s="34" t="s">
        <v>32</v>
      </c>
      <c r="M34" s="34" t="s">
        <v>31</v>
      </c>
      <c r="N34" s="37">
        <v>11</v>
      </c>
      <c r="O34" s="38"/>
      <c r="P34" s="48"/>
      <c r="Q34" s="35"/>
      <c r="R34" s="35"/>
      <c r="S34" s="34"/>
      <c r="T34" s="34"/>
      <c r="U34" s="38"/>
      <c r="V34" s="57"/>
      <c r="W34" s="37"/>
      <c r="X34" s="56"/>
      <c r="Y34" s="87"/>
      <c r="Z34" s="37"/>
      <c r="AA34" s="38"/>
      <c r="AB34" s="56" t="s">
        <v>33</v>
      </c>
      <c r="AC34" s="37" t="s">
        <v>33</v>
      </c>
      <c r="AD34" s="37" t="s">
        <v>35</v>
      </c>
      <c r="AE34" s="37" t="s">
        <v>35</v>
      </c>
      <c r="AF34" s="35"/>
      <c r="AG34" s="233"/>
      <c r="AH34" s="33"/>
      <c r="AI34" s="34" t="s">
        <v>34</v>
      </c>
      <c r="AJ34" s="34" t="s">
        <v>34</v>
      </c>
      <c r="AK34" s="37" t="s">
        <v>30</v>
      </c>
      <c r="AL34" s="49" t="s">
        <v>30</v>
      </c>
      <c r="AM34" s="58"/>
    </row>
    <row r="35" spans="1:39" ht="19.5" thickBot="1">
      <c r="A35" s="16"/>
      <c r="C35" s="16"/>
      <c r="D35" s="93"/>
      <c r="E35" s="18"/>
      <c r="F35" s="18"/>
      <c r="G35" s="9"/>
      <c r="H35" s="55"/>
      <c r="I35" s="126" t="s">
        <v>30</v>
      </c>
      <c r="J35" s="86"/>
      <c r="K35" s="9"/>
      <c r="L35" s="3"/>
      <c r="M35" s="3"/>
      <c r="N35" s="19"/>
      <c r="O35" s="38" t="s">
        <v>34</v>
      </c>
      <c r="P35" s="46"/>
      <c r="Q35" s="9"/>
      <c r="R35" s="18"/>
      <c r="S35" s="9"/>
      <c r="T35" s="55"/>
      <c r="U35" s="106" t="s">
        <v>34</v>
      </c>
      <c r="V35" s="11"/>
      <c r="W35" s="3"/>
      <c r="X35" s="18"/>
      <c r="Y35" s="18"/>
      <c r="Z35" s="19"/>
      <c r="AA35" s="128" t="s">
        <v>30</v>
      </c>
      <c r="AB35" s="53"/>
      <c r="AC35" s="51"/>
      <c r="AD35" s="14"/>
      <c r="AE35" s="14"/>
      <c r="AF35" s="130"/>
      <c r="AG35" s="114" t="s">
        <v>34</v>
      </c>
      <c r="AH35" s="92"/>
      <c r="AI35" s="14"/>
      <c r="AJ35" s="16"/>
      <c r="AK35" s="14"/>
      <c r="AL35" s="69"/>
      <c r="AM35" s="131" t="s">
        <v>34</v>
      </c>
    </row>
    <row r="36" spans="1:39" ht="19.5" thickBot="1">
      <c r="A36" s="1"/>
      <c r="B36" s="39"/>
      <c r="C36" s="7"/>
      <c r="D36" s="91"/>
      <c r="E36" s="36"/>
      <c r="G36" s="36"/>
      <c r="H36" s="73"/>
      <c r="I36" s="127" t="s">
        <v>33</v>
      </c>
      <c r="J36" s="72"/>
      <c r="K36" s="36"/>
      <c r="L36" s="25"/>
      <c r="M36" s="25"/>
      <c r="O36" s="106" t="s">
        <v>29</v>
      </c>
      <c r="P36" s="42"/>
      <c r="Q36" s="41"/>
      <c r="R36" s="36"/>
      <c r="S36" s="36"/>
      <c r="T36" s="36"/>
      <c r="U36" s="83"/>
      <c r="V36" s="70"/>
      <c r="W36" s="25"/>
      <c r="X36" s="25"/>
      <c r="Y36" s="36"/>
      <c r="Z36" s="62"/>
      <c r="AA36" s="112" t="s">
        <v>35</v>
      </c>
      <c r="AB36" s="120"/>
      <c r="AC36" s="36"/>
      <c r="AD36" s="36"/>
      <c r="AE36" s="36"/>
      <c r="AF36" s="45"/>
      <c r="AG36" s="126" t="s">
        <v>30</v>
      </c>
      <c r="AH36" s="91"/>
      <c r="AI36" s="25"/>
      <c r="AJ36" s="25"/>
      <c r="AK36" s="25"/>
      <c r="AL36" s="73"/>
      <c r="AM36" s="126" t="s">
        <v>30</v>
      </c>
    </row>
    <row r="37" spans="1:39" ht="19.5" thickBot="1">
      <c r="A37" s="1"/>
      <c r="B37" s="78"/>
      <c r="C37" s="7"/>
      <c r="D37" s="78"/>
      <c r="E37" s="78"/>
      <c r="F37" s="78"/>
      <c r="G37" s="78"/>
      <c r="H37" s="8"/>
      <c r="I37" s="230" t="s">
        <v>35</v>
      </c>
      <c r="J37" s="125"/>
      <c r="K37" s="77"/>
      <c r="L37" s="77"/>
      <c r="M37" s="77"/>
      <c r="N37" s="77"/>
      <c r="O37" s="21"/>
      <c r="P37" s="77"/>
      <c r="Q37" s="77"/>
      <c r="R37" s="77"/>
      <c r="S37" s="77"/>
      <c r="T37" s="77"/>
      <c r="U37" s="21"/>
      <c r="V37" s="77"/>
      <c r="W37" s="77"/>
      <c r="X37" s="77"/>
      <c r="Y37" s="77"/>
      <c r="Z37" s="79"/>
      <c r="AA37" s="129" t="s">
        <v>33</v>
      </c>
      <c r="AB37" s="125"/>
      <c r="AC37" s="77"/>
      <c r="AD37" s="77"/>
      <c r="AE37" s="77"/>
      <c r="AF37" s="8"/>
      <c r="AG37" s="129" t="s">
        <v>33</v>
      </c>
      <c r="AH37" s="107"/>
      <c r="AI37" s="78"/>
      <c r="AJ37" s="78"/>
      <c r="AK37" s="78"/>
      <c r="AL37" s="8"/>
      <c r="AM37" s="127" t="s">
        <v>33</v>
      </c>
    </row>
    <row r="38" spans="1:39" ht="18.75">
      <c r="A38" s="1"/>
      <c r="B38" s="78"/>
      <c r="C38" s="78"/>
      <c r="D38" s="78"/>
      <c r="E38" s="78"/>
      <c r="F38" s="78"/>
      <c r="G38" s="78"/>
      <c r="H38" s="61"/>
      <c r="I38" s="1"/>
      <c r="J38" s="107"/>
      <c r="K38" s="78"/>
      <c r="L38" s="78"/>
      <c r="M38" s="78"/>
      <c r="N38" s="78"/>
      <c r="O38" s="21"/>
      <c r="P38" s="1"/>
      <c r="Q38" s="78"/>
      <c r="R38" s="78"/>
      <c r="S38" s="1"/>
      <c r="T38" s="78"/>
      <c r="U38" s="78"/>
      <c r="V38" s="1"/>
      <c r="W38" s="78"/>
      <c r="X38" s="78"/>
      <c r="Y38" s="78"/>
      <c r="Z38" s="78"/>
      <c r="AA38" s="16"/>
      <c r="AB38" s="78"/>
      <c r="AC38" s="78"/>
      <c r="AD38" s="78"/>
      <c r="AE38" s="78"/>
      <c r="AF38" s="24"/>
      <c r="AG38" s="16"/>
      <c r="AH38" s="71"/>
      <c r="AI38" s="1"/>
      <c r="AJ38" s="78"/>
      <c r="AK38" s="78"/>
      <c r="AL38" s="32"/>
      <c r="AM38" s="126" t="s">
        <v>35</v>
      </c>
    </row>
    <row r="39" spans="1:39" ht="18.75">
      <c r="A39" s="1"/>
      <c r="B39" s="78"/>
      <c r="C39" s="78"/>
      <c r="D39" s="78"/>
      <c r="E39" s="78"/>
      <c r="F39" s="78"/>
      <c r="G39" s="78"/>
      <c r="H39" s="78"/>
      <c r="J39" s="78"/>
      <c r="K39" s="78"/>
      <c r="L39" s="78"/>
      <c r="M39" s="78"/>
      <c r="N39" s="78"/>
      <c r="O39" s="1"/>
      <c r="P39" s="78"/>
      <c r="Q39" s="78"/>
      <c r="R39" s="78"/>
      <c r="S39" s="78"/>
      <c r="T39" s="78"/>
      <c r="U39" s="21"/>
      <c r="V39" s="78"/>
      <c r="W39" s="78"/>
      <c r="X39" s="78"/>
      <c r="Y39" s="78"/>
      <c r="Z39" s="78"/>
      <c r="AA39" s="1"/>
      <c r="AB39" s="1"/>
      <c r="AC39" s="78"/>
      <c r="AD39" s="78"/>
      <c r="AE39" s="78"/>
      <c r="AF39" s="78"/>
      <c r="AG39" s="1"/>
      <c r="AH39" s="107"/>
      <c r="AI39" s="1"/>
      <c r="AJ39" s="78"/>
      <c r="AK39" s="78"/>
      <c r="AL39" s="8"/>
      <c r="AM39" s="126" t="s">
        <v>27</v>
      </c>
    </row>
    <row r="40" spans="1:39" ht="18.75">
      <c r="A40" s="1"/>
      <c r="B40" s="1"/>
      <c r="C40" s="1"/>
      <c r="D40" s="1"/>
      <c r="E40" s="1"/>
      <c r="F40" s="1"/>
      <c r="G40" s="1"/>
      <c r="H40" s="1"/>
      <c r="I40" s="1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V40" s="1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1"/>
      <c r="AH40" s="107"/>
      <c r="AI40" s="78"/>
      <c r="AJ40" s="78"/>
      <c r="AK40" s="78"/>
      <c r="AL40" s="8"/>
      <c r="AM40" s="126" t="s">
        <v>27</v>
      </c>
    </row>
    <row r="41" spans="1:39" ht="18.75">
      <c r="A41" s="1"/>
      <c r="B41" s="78"/>
      <c r="C41" s="78"/>
      <c r="D41" s="78"/>
      <c r="E41" s="78"/>
      <c r="F41" s="78"/>
      <c r="G41" s="78"/>
      <c r="H41" s="78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71"/>
      <c r="AI41" s="1"/>
      <c r="AJ41" s="1"/>
      <c r="AK41" s="1"/>
      <c r="AL41" s="32"/>
      <c r="AM41" s="126" t="s">
        <v>28</v>
      </c>
    </row>
    <row r="42" spans="1:39" ht="19.5" thickBot="1">
      <c r="A42" s="75"/>
      <c r="B42" s="76"/>
      <c r="C42" s="75"/>
      <c r="D42" s="75"/>
      <c r="E42" s="75"/>
      <c r="F42" s="80"/>
      <c r="G42" s="75"/>
      <c r="I42" s="75"/>
      <c r="J42" s="75"/>
      <c r="K42" s="75"/>
      <c r="L42" s="75"/>
      <c r="M42" s="75"/>
      <c r="N42" s="75"/>
      <c r="P42" s="75"/>
      <c r="Q42" s="75"/>
      <c r="R42" s="75"/>
      <c r="S42" s="75"/>
      <c r="V42" s="75"/>
      <c r="W42" s="75"/>
      <c r="X42" s="75"/>
      <c r="Y42" s="75"/>
      <c r="Z42" s="75"/>
      <c r="AA42" s="76"/>
      <c r="AB42" s="76"/>
      <c r="AC42" s="76"/>
      <c r="AD42" s="76"/>
      <c r="AG42" s="76"/>
      <c r="AH42" s="76"/>
      <c r="AI42" s="76"/>
      <c r="AJ42" s="76"/>
      <c r="AK42" s="76"/>
      <c r="AM42" s="132">
        <v>10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44"/>
  <sheetViews>
    <sheetView workbookViewId="0">
      <selection activeCell="B5" sqref="B5:Q5"/>
    </sheetView>
  </sheetViews>
  <sheetFormatPr defaultRowHeight="15"/>
  <cols>
    <col min="1" max="1" width="3.85546875" customWidth="1"/>
    <col min="2" max="2" width="3.7109375" customWidth="1"/>
    <col min="3" max="3" width="10.5703125" customWidth="1"/>
    <col min="4" max="4" width="3.85546875" customWidth="1"/>
    <col min="5" max="5" width="10.42578125" customWidth="1"/>
    <col min="6" max="6" width="3.7109375" customWidth="1"/>
    <col min="7" max="7" width="10" customWidth="1"/>
    <col min="8" max="8" width="3.42578125" customWidth="1"/>
    <col min="9" max="9" width="9.85546875" customWidth="1"/>
    <col min="10" max="10" width="3.7109375" customWidth="1"/>
    <col min="11" max="11" width="10.140625" customWidth="1"/>
    <col min="12" max="12" width="4.140625" customWidth="1"/>
    <col min="13" max="13" width="10.7109375" customWidth="1"/>
    <col min="14" max="14" width="4" customWidth="1"/>
    <col min="15" max="15" width="10" customWidth="1"/>
    <col min="16" max="16" width="3.42578125" customWidth="1"/>
    <col min="17" max="17" width="10.42578125" customWidth="1"/>
    <col min="18" max="18" width="3.5703125" customWidth="1"/>
    <col min="19" max="19" width="10.5703125" customWidth="1"/>
    <col min="20" max="20" width="3.85546875" customWidth="1"/>
    <col min="21" max="21" width="10.140625" customWidth="1"/>
    <col min="22" max="22" width="4" customWidth="1"/>
    <col min="23" max="23" width="10.42578125" customWidth="1"/>
    <col min="24" max="24" width="3.85546875" customWidth="1"/>
    <col min="25" max="25" width="10.28515625" customWidth="1"/>
    <col min="26" max="26" width="3.42578125" customWidth="1"/>
    <col min="27" max="27" width="10.140625" customWidth="1"/>
    <col min="28" max="28" width="3.7109375" customWidth="1"/>
  </cols>
  <sheetData>
    <row r="1" spans="1:28">
      <c r="A1" s="99"/>
      <c r="B1" s="99"/>
      <c r="C1" s="99" t="s">
        <v>186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U1" s="99" t="s">
        <v>1</v>
      </c>
      <c r="V1" s="99"/>
      <c r="W1" s="99"/>
      <c r="Y1" s="99"/>
    </row>
    <row r="2" spans="1:28">
      <c r="A2" s="99"/>
      <c r="B2" s="99"/>
      <c r="C2" s="99" t="s">
        <v>187</v>
      </c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U2" s="99" t="s">
        <v>4</v>
      </c>
      <c r="V2" s="99"/>
      <c r="W2" s="99"/>
      <c r="Y2" s="99"/>
    </row>
    <row r="3" spans="1:28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V3" s="99"/>
      <c r="W3" s="99" t="s">
        <v>5</v>
      </c>
      <c r="Y3" s="99"/>
    </row>
    <row r="4" spans="1:28" ht="18.75" customHeight="1">
      <c r="A4" s="99"/>
      <c r="B4" s="99"/>
      <c r="C4" s="99" t="s">
        <v>188</v>
      </c>
      <c r="D4" s="99"/>
      <c r="E4" s="99"/>
      <c r="F4" s="99"/>
      <c r="G4" s="99"/>
      <c r="H4" s="99"/>
      <c r="I4" s="99"/>
      <c r="J4" s="99"/>
      <c r="K4" s="99"/>
      <c r="L4" s="99"/>
      <c r="N4" s="99"/>
      <c r="O4" s="99"/>
      <c r="P4" s="99"/>
      <c r="Q4" s="99"/>
      <c r="R4" s="99"/>
      <c r="S4" s="99"/>
      <c r="U4" s="99" t="s">
        <v>189</v>
      </c>
      <c r="V4" s="99"/>
      <c r="W4" s="99"/>
      <c r="X4" s="99"/>
      <c r="Y4" s="99"/>
    </row>
    <row r="5" spans="1:28" ht="18.75" thickBot="1">
      <c r="A5" s="302"/>
      <c r="B5" s="1722" t="s">
        <v>73</v>
      </c>
      <c r="C5" s="1722"/>
      <c r="D5" s="1722"/>
      <c r="E5" s="1722"/>
      <c r="F5" s="1722"/>
      <c r="G5" s="1722"/>
      <c r="H5" s="1722"/>
      <c r="I5" s="1722"/>
      <c r="J5" s="1722"/>
      <c r="K5" s="1722"/>
      <c r="L5" s="1722"/>
      <c r="M5" s="1722"/>
      <c r="N5" s="1722"/>
      <c r="O5" s="1722"/>
      <c r="P5" s="1722"/>
      <c r="Q5" s="1722"/>
      <c r="R5" s="637"/>
      <c r="S5" s="637"/>
      <c r="T5" s="637"/>
      <c r="U5" s="637"/>
      <c r="V5" s="637"/>
      <c r="W5" s="99"/>
      <c r="X5" s="99"/>
      <c r="Y5" s="99"/>
    </row>
    <row r="6" spans="1:28" ht="19.5" thickBot="1">
      <c r="A6" s="41"/>
      <c r="B6" s="646"/>
      <c r="C6" s="649" t="s">
        <v>34</v>
      </c>
      <c r="D6" s="116"/>
      <c r="E6" s="174" t="s">
        <v>30</v>
      </c>
      <c r="F6" s="242"/>
      <c r="G6" s="36" t="s">
        <v>142</v>
      </c>
      <c r="H6" s="32"/>
      <c r="I6" s="649" t="s">
        <v>33</v>
      </c>
      <c r="J6" s="116"/>
      <c r="K6" s="174" t="s">
        <v>35</v>
      </c>
      <c r="L6" s="242"/>
      <c r="M6" s="649" t="s">
        <v>27</v>
      </c>
      <c r="N6" s="116"/>
      <c r="O6" s="174" t="s">
        <v>26</v>
      </c>
      <c r="P6" s="242"/>
      <c r="Q6" s="649" t="s">
        <v>32</v>
      </c>
      <c r="R6" s="116"/>
      <c r="S6" s="174" t="s">
        <v>31</v>
      </c>
      <c r="T6" s="242"/>
      <c r="U6" s="649" t="s">
        <v>28</v>
      </c>
      <c r="V6" s="116"/>
      <c r="W6" s="675" t="s">
        <v>29</v>
      </c>
      <c r="X6" s="173"/>
      <c r="Y6" s="649">
        <v>10</v>
      </c>
      <c r="Z6" s="116"/>
      <c r="AA6" s="174">
        <v>11</v>
      </c>
      <c r="AB6" s="116"/>
    </row>
    <row r="7" spans="1:28" ht="19.5" thickBot="1">
      <c r="A7" s="175" t="s">
        <v>74</v>
      </c>
      <c r="B7" s="176">
        <v>1</v>
      </c>
      <c r="C7" s="177" t="s">
        <v>102</v>
      </c>
      <c r="D7" s="215">
        <v>2</v>
      </c>
      <c r="E7" s="274" t="s">
        <v>102</v>
      </c>
      <c r="F7" s="271">
        <v>3</v>
      </c>
      <c r="G7" s="153" t="s">
        <v>76</v>
      </c>
      <c r="H7" s="471">
        <v>21</v>
      </c>
      <c r="I7" s="177" t="s">
        <v>108</v>
      </c>
      <c r="J7" s="192">
        <v>24</v>
      </c>
      <c r="K7" s="274" t="s">
        <v>76</v>
      </c>
      <c r="L7" s="271">
        <v>22</v>
      </c>
      <c r="M7" s="177" t="s">
        <v>100</v>
      </c>
      <c r="N7" s="192"/>
      <c r="O7" s="274" t="s">
        <v>79</v>
      </c>
      <c r="P7" s="271">
        <v>25</v>
      </c>
      <c r="Q7" s="199" t="s">
        <v>97</v>
      </c>
      <c r="R7" s="208">
        <v>16</v>
      </c>
      <c r="S7" s="274" t="s">
        <v>159</v>
      </c>
      <c r="T7" s="271">
        <v>30</v>
      </c>
      <c r="U7" s="177" t="s">
        <v>120</v>
      </c>
      <c r="V7" s="192">
        <v>34</v>
      </c>
      <c r="W7" s="274" t="s">
        <v>112</v>
      </c>
      <c r="X7" s="271">
        <v>23</v>
      </c>
      <c r="Y7" s="177" t="s">
        <v>79</v>
      </c>
      <c r="Z7" s="192">
        <v>31</v>
      </c>
      <c r="AA7" s="274" t="s">
        <v>106</v>
      </c>
      <c r="AB7" s="179">
        <v>17</v>
      </c>
    </row>
    <row r="8" spans="1:28" ht="19.5" thickBot="1">
      <c r="A8" s="180" t="s">
        <v>81</v>
      </c>
      <c r="B8" s="181">
        <v>2</v>
      </c>
      <c r="C8" s="182" t="s">
        <v>76</v>
      </c>
      <c r="D8" s="216">
        <v>31</v>
      </c>
      <c r="E8" s="240" t="s">
        <v>76</v>
      </c>
      <c r="F8" s="272">
        <v>25</v>
      </c>
      <c r="G8" s="149" t="s">
        <v>75</v>
      </c>
      <c r="H8" s="471">
        <v>17</v>
      </c>
      <c r="I8" s="182" t="s">
        <v>102</v>
      </c>
      <c r="J8" s="183">
        <v>3</v>
      </c>
      <c r="K8" s="240" t="s">
        <v>115</v>
      </c>
      <c r="L8" s="654" t="s">
        <v>167</v>
      </c>
      <c r="M8" s="199" t="s">
        <v>110</v>
      </c>
      <c r="N8" s="183">
        <v>30</v>
      </c>
      <c r="O8" s="240" t="s">
        <v>102</v>
      </c>
      <c r="P8" s="279">
        <v>23</v>
      </c>
      <c r="Q8" s="182" t="s">
        <v>86</v>
      </c>
      <c r="R8" s="183">
        <v>5</v>
      </c>
      <c r="S8" s="273" t="s">
        <v>89</v>
      </c>
      <c r="T8" s="272">
        <v>22</v>
      </c>
      <c r="U8" s="123" t="s">
        <v>100</v>
      </c>
      <c r="V8" s="676"/>
      <c r="W8" s="240" t="s">
        <v>102</v>
      </c>
      <c r="X8" s="272">
        <v>2</v>
      </c>
      <c r="Y8" s="182" t="s">
        <v>111</v>
      </c>
      <c r="Z8" s="183">
        <v>34</v>
      </c>
      <c r="AA8" s="240" t="s">
        <v>79</v>
      </c>
      <c r="AB8" s="22">
        <v>21</v>
      </c>
    </row>
    <row r="9" spans="1:28" ht="19.5" thickBot="1">
      <c r="A9" s="180" t="s">
        <v>85</v>
      </c>
      <c r="B9" s="181">
        <v>3</v>
      </c>
      <c r="C9" s="182" t="s">
        <v>75</v>
      </c>
      <c r="D9" s="216">
        <v>17</v>
      </c>
      <c r="E9" s="240" t="s">
        <v>97</v>
      </c>
      <c r="F9" s="279">
        <v>30</v>
      </c>
      <c r="G9" s="149" t="s">
        <v>115</v>
      </c>
      <c r="H9" s="471">
        <v>22</v>
      </c>
      <c r="I9" s="182" t="s">
        <v>94</v>
      </c>
      <c r="J9" s="183">
        <v>20</v>
      </c>
      <c r="K9" s="240" t="s">
        <v>86</v>
      </c>
      <c r="L9" s="272">
        <v>21</v>
      </c>
      <c r="M9" s="182" t="s">
        <v>79</v>
      </c>
      <c r="N9" s="183">
        <v>31</v>
      </c>
      <c r="O9" s="240" t="s">
        <v>97</v>
      </c>
      <c r="P9" s="279">
        <v>16</v>
      </c>
      <c r="Q9" s="182" t="s">
        <v>87</v>
      </c>
      <c r="R9" s="183">
        <v>3</v>
      </c>
      <c r="S9" s="240" t="s">
        <v>100</v>
      </c>
      <c r="T9" s="272"/>
      <c r="U9" s="27" t="s">
        <v>99</v>
      </c>
      <c r="V9" s="677">
        <v>23</v>
      </c>
      <c r="W9" s="273" t="s">
        <v>92</v>
      </c>
      <c r="X9" s="272">
        <v>2</v>
      </c>
      <c r="Y9" s="182" t="s">
        <v>111</v>
      </c>
      <c r="Z9" s="183">
        <v>1</v>
      </c>
      <c r="AA9" s="240" t="s">
        <v>103</v>
      </c>
      <c r="AB9" s="183">
        <v>24</v>
      </c>
    </row>
    <row r="10" spans="1:28" ht="19.5" thickBot="1">
      <c r="A10" s="180" t="s">
        <v>88</v>
      </c>
      <c r="B10" s="181">
        <v>4</v>
      </c>
      <c r="C10" s="182" t="s">
        <v>108</v>
      </c>
      <c r="D10" s="210">
        <v>20</v>
      </c>
      <c r="E10" s="240" t="s">
        <v>115</v>
      </c>
      <c r="F10" s="272">
        <v>17</v>
      </c>
      <c r="G10" s="149" t="s">
        <v>102</v>
      </c>
      <c r="H10" s="471">
        <v>25</v>
      </c>
      <c r="I10" s="182" t="s">
        <v>77</v>
      </c>
      <c r="J10" s="183">
        <v>22</v>
      </c>
      <c r="K10" s="240" t="s">
        <v>97</v>
      </c>
      <c r="L10" s="272" t="s">
        <v>168</v>
      </c>
      <c r="M10" s="182" t="s">
        <v>102</v>
      </c>
      <c r="N10" s="183">
        <v>3</v>
      </c>
      <c r="O10" s="240" t="s">
        <v>103</v>
      </c>
      <c r="P10" s="272">
        <v>24</v>
      </c>
      <c r="Q10" s="182" t="s">
        <v>79</v>
      </c>
      <c r="R10" s="183">
        <v>31</v>
      </c>
      <c r="S10" s="240" t="s">
        <v>113</v>
      </c>
      <c r="T10" s="272">
        <v>21</v>
      </c>
      <c r="U10" s="27" t="s">
        <v>105</v>
      </c>
      <c r="V10" s="678" t="s">
        <v>190</v>
      </c>
      <c r="W10" s="240" t="s">
        <v>100</v>
      </c>
      <c r="X10" s="272"/>
      <c r="Y10" s="182" t="s">
        <v>112</v>
      </c>
      <c r="Z10" s="183">
        <v>23</v>
      </c>
      <c r="AA10" s="273" t="s">
        <v>92</v>
      </c>
      <c r="AB10" s="183">
        <v>2</v>
      </c>
    </row>
    <row r="11" spans="1:28" ht="18.75">
      <c r="A11" s="180" t="s">
        <v>91</v>
      </c>
      <c r="B11" s="181">
        <v>5</v>
      </c>
      <c r="C11" s="182" t="s">
        <v>108</v>
      </c>
      <c r="D11" s="216">
        <v>30</v>
      </c>
      <c r="E11" s="240" t="s">
        <v>75</v>
      </c>
      <c r="F11" s="272">
        <v>17</v>
      </c>
      <c r="G11" s="149" t="s">
        <v>92</v>
      </c>
      <c r="H11" s="471">
        <v>25</v>
      </c>
      <c r="I11" s="182" t="s">
        <v>98</v>
      </c>
      <c r="J11" s="183">
        <v>21</v>
      </c>
      <c r="K11" s="240" t="s">
        <v>89</v>
      </c>
      <c r="L11" s="272">
        <v>22</v>
      </c>
      <c r="M11" s="182" t="s">
        <v>103</v>
      </c>
      <c r="N11" s="183">
        <v>24</v>
      </c>
      <c r="O11" s="240" t="s">
        <v>100</v>
      </c>
      <c r="P11" s="272"/>
      <c r="Q11" s="182" t="s">
        <v>92</v>
      </c>
      <c r="R11" s="183">
        <v>3</v>
      </c>
      <c r="S11" s="240" t="s">
        <v>79</v>
      </c>
      <c r="T11" s="272">
        <v>31</v>
      </c>
      <c r="U11" s="123" t="s">
        <v>105</v>
      </c>
      <c r="V11" s="676">
        <v>5</v>
      </c>
      <c r="W11" s="240" t="s">
        <v>94</v>
      </c>
      <c r="X11" s="272" t="s">
        <v>169</v>
      </c>
      <c r="Y11" s="182" t="s">
        <v>92</v>
      </c>
      <c r="Z11" s="183">
        <v>2</v>
      </c>
      <c r="AA11" s="240" t="s">
        <v>112</v>
      </c>
      <c r="AB11" s="183">
        <v>23</v>
      </c>
    </row>
    <row r="12" spans="1:28" ht="19.5" thickBot="1">
      <c r="A12" s="184" t="s">
        <v>95</v>
      </c>
      <c r="B12" s="185">
        <v>6</v>
      </c>
      <c r="C12" s="186" t="s">
        <v>92</v>
      </c>
      <c r="D12" s="209">
        <v>25</v>
      </c>
      <c r="E12" s="187"/>
      <c r="F12" s="260"/>
      <c r="G12" s="165"/>
      <c r="H12" s="471"/>
      <c r="I12" s="199" t="s">
        <v>104</v>
      </c>
      <c r="J12" s="189">
        <v>31</v>
      </c>
      <c r="K12" s="104" t="s">
        <v>102</v>
      </c>
      <c r="L12" s="260">
        <v>2</v>
      </c>
      <c r="M12" s="199" t="s">
        <v>97</v>
      </c>
      <c r="N12" s="189">
        <v>34</v>
      </c>
      <c r="O12" s="647" t="s">
        <v>86</v>
      </c>
      <c r="P12" s="260">
        <v>23</v>
      </c>
      <c r="Q12" s="275" t="s">
        <v>89</v>
      </c>
      <c r="R12" s="189">
        <v>22</v>
      </c>
      <c r="S12" s="273" t="s">
        <v>170</v>
      </c>
      <c r="T12" s="260">
        <v>5</v>
      </c>
      <c r="U12" s="199" t="s">
        <v>92</v>
      </c>
      <c r="V12" s="189">
        <v>3</v>
      </c>
      <c r="W12" s="273" t="s">
        <v>166</v>
      </c>
      <c r="X12" s="686" t="s">
        <v>171</v>
      </c>
      <c r="Y12" s="199" t="s">
        <v>106</v>
      </c>
      <c r="Z12" s="189">
        <v>17</v>
      </c>
      <c r="AA12" s="273" t="s">
        <v>100</v>
      </c>
      <c r="AB12" s="189" t="s">
        <v>162</v>
      </c>
    </row>
    <row r="13" spans="1:28" ht="19.5" thickBot="1">
      <c r="A13" s="175" t="s">
        <v>74</v>
      </c>
      <c r="B13" s="176">
        <v>1</v>
      </c>
      <c r="C13" s="212" t="s">
        <v>102</v>
      </c>
      <c r="D13" s="192">
        <v>30</v>
      </c>
      <c r="E13" s="276" t="s">
        <v>76</v>
      </c>
      <c r="F13" s="271">
        <v>29</v>
      </c>
      <c r="G13" s="153" t="s">
        <v>86</v>
      </c>
      <c r="H13" s="471">
        <v>5</v>
      </c>
      <c r="I13" s="177" t="s">
        <v>103</v>
      </c>
      <c r="J13" s="192">
        <v>24</v>
      </c>
      <c r="K13" s="276" t="s">
        <v>76</v>
      </c>
      <c r="L13" s="271">
        <v>23</v>
      </c>
      <c r="M13" s="199" t="s">
        <v>93</v>
      </c>
      <c r="N13" s="192">
        <v>31</v>
      </c>
      <c r="O13" s="276" t="s">
        <v>77</v>
      </c>
      <c r="P13" s="271">
        <v>22</v>
      </c>
      <c r="Q13" s="177" t="s">
        <v>143</v>
      </c>
      <c r="R13" s="192">
        <v>2</v>
      </c>
      <c r="S13" s="276" t="s">
        <v>106</v>
      </c>
      <c r="T13" s="664">
        <v>17</v>
      </c>
      <c r="U13" s="190" t="s">
        <v>79</v>
      </c>
      <c r="V13" s="192">
        <v>21</v>
      </c>
      <c r="W13" s="276" t="s">
        <v>111</v>
      </c>
      <c r="X13" s="271">
        <v>3</v>
      </c>
      <c r="Y13" s="190" t="s">
        <v>100</v>
      </c>
      <c r="Z13" s="192"/>
      <c r="AA13" s="276" t="s">
        <v>80</v>
      </c>
      <c r="AB13" s="192">
        <v>25</v>
      </c>
    </row>
    <row r="14" spans="1:28" ht="18.75">
      <c r="A14" s="180" t="s">
        <v>22</v>
      </c>
      <c r="B14" s="181">
        <v>2</v>
      </c>
      <c r="C14" s="182" t="s">
        <v>100</v>
      </c>
      <c r="D14" s="183"/>
      <c r="E14" s="240" t="s">
        <v>102</v>
      </c>
      <c r="F14" s="272">
        <v>3</v>
      </c>
      <c r="G14" s="149" t="s">
        <v>102</v>
      </c>
      <c r="H14" s="471">
        <v>30</v>
      </c>
      <c r="I14" s="182" t="s">
        <v>76</v>
      </c>
      <c r="J14" s="183">
        <v>31</v>
      </c>
      <c r="K14" s="569" t="s">
        <v>103</v>
      </c>
      <c r="L14" s="272">
        <v>24</v>
      </c>
      <c r="M14" s="182" t="s">
        <v>77</v>
      </c>
      <c r="N14" s="183">
        <v>22</v>
      </c>
      <c r="O14" s="240" t="s">
        <v>86</v>
      </c>
      <c r="P14" s="272">
        <v>5</v>
      </c>
      <c r="Q14" s="182" t="s">
        <v>106</v>
      </c>
      <c r="R14" s="183">
        <v>17</v>
      </c>
      <c r="S14" s="240" t="s">
        <v>135</v>
      </c>
      <c r="T14" s="665">
        <v>21</v>
      </c>
      <c r="U14" s="182" t="s">
        <v>80</v>
      </c>
      <c r="V14" s="183">
        <v>25</v>
      </c>
      <c r="W14" s="240" t="s">
        <v>111</v>
      </c>
      <c r="X14" s="272">
        <v>20</v>
      </c>
      <c r="Y14" s="182" t="s">
        <v>80</v>
      </c>
      <c r="Z14" s="183">
        <v>23</v>
      </c>
      <c r="AA14" s="240" t="s">
        <v>102</v>
      </c>
      <c r="AB14" s="183">
        <v>2</v>
      </c>
    </row>
    <row r="15" spans="1:28" ht="19.5" thickBot="1">
      <c r="A15" s="180" t="s">
        <v>8</v>
      </c>
      <c r="B15" s="181">
        <v>3</v>
      </c>
      <c r="C15" s="182" t="s">
        <v>76</v>
      </c>
      <c r="D15" s="183">
        <v>31</v>
      </c>
      <c r="E15" s="571" t="s">
        <v>86</v>
      </c>
      <c r="F15" s="566" t="s">
        <v>172</v>
      </c>
      <c r="G15" s="149" t="s">
        <v>76</v>
      </c>
      <c r="H15" s="471">
        <v>21</v>
      </c>
      <c r="I15" s="182" t="s">
        <v>102</v>
      </c>
      <c r="J15" s="183">
        <v>3</v>
      </c>
      <c r="K15" s="239" t="s">
        <v>101</v>
      </c>
      <c r="L15" s="272">
        <v>4</v>
      </c>
      <c r="M15" s="182" t="s">
        <v>112</v>
      </c>
      <c r="N15" s="183">
        <v>23</v>
      </c>
      <c r="O15" s="273" t="s">
        <v>102</v>
      </c>
      <c r="P15" s="272">
        <v>30</v>
      </c>
      <c r="Q15" s="193" t="s">
        <v>100</v>
      </c>
      <c r="R15" s="183"/>
      <c r="S15" s="240" t="s">
        <v>103</v>
      </c>
      <c r="T15" s="666">
        <v>24</v>
      </c>
      <c r="U15" s="182" t="s">
        <v>93</v>
      </c>
      <c r="V15" s="183">
        <v>1</v>
      </c>
      <c r="W15" s="240" t="s">
        <v>80</v>
      </c>
      <c r="X15" s="279">
        <v>25</v>
      </c>
      <c r="Y15" s="182" t="s">
        <v>102</v>
      </c>
      <c r="Z15" s="183">
        <v>2</v>
      </c>
      <c r="AA15" s="240" t="s">
        <v>77</v>
      </c>
      <c r="AB15" s="183">
        <v>22</v>
      </c>
    </row>
    <row r="16" spans="1:28" ht="18.75">
      <c r="A16" s="180" t="s">
        <v>14</v>
      </c>
      <c r="B16" s="181">
        <v>4</v>
      </c>
      <c r="C16" s="182" t="s">
        <v>86</v>
      </c>
      <c r="D16" s="645" t="s">
        <v>173</v>
      </c>
      <c r="E16" s="239" t="s">
        <v>100</v>
      </c>
      <c r="F16" s="272"/>
      <c r="G16" s="149" t="s">
        <v>83</v>
      </c>
      <c r="H16" s="471">
        <v>20</v>
      </c>
      <c r="I16" s="182" t="s">
        <v>112</v>
      </c>
      <c r="J16" s="183">
        <v>23</v>
      </c>
      <c r="K16" s="239" t="s">
        <v>101</v>
      </c>
      <c r="L16" s="272">
        <v>4</v>
      </c>
      <c r="M16" s="202" t="s">
        <v>90</v>
      </c>
      <c r="N16" s="183" t="s">
        <v>172</v>
      </c>
      <c r="O16" s="240" t="s">
        <v>93</v>
      </c>
      <c r="P16" s="272">
        <v>17</v>
      </c>
      <c r="Q16" s="182" t="s">
        <v>103</v>
      </c>
      <c r="R16" s="183">
        <v>24</v>
      </c>
      <c r="S16" s="240" t="s">
        <v>93</v>
      </c>
      <c r="T16" s="666">
        <v>1</v>
      </c>
      <c r="U16" s="202" t="s">
        <v>102</v>
      </c>
      <c r="V16" s="183">
        <v>3</v>
      </c>
      <c r="W16" s="662" t="s">
        <v>79</v>
      </c>
      <c r="X16" s="656">
        <v>21</v>
      </c>
      <c r="Y16" s="182" t="s">
        <v>92</v>
      </c>
      <c r="Z16" s="183">
        <v>2</v>
      </c>
      <c r="AA16" s="240" t="s">
        <v>77</v>
      </c>
      <c r="AB16" s="183">
        <v>22</v>
      </c>
    </row>
    <row r="17" spans="1:28" ht="19.5" thickBot="1">
      <c r="A17" s="180" t="s">
        <v>107</v>
      </c>
      <c r="B17" s="181">
        <v>5</v>
      </c>
      <c r="C17" s="182" t="s">
        <v>110</v>
      </c>
      <c r="D17" s="183">
        <v>30</v>
      </c>
      <c r="E17" s="240" t="s">
        <v>101</v>
      </c>
      <c r="F17" s="272">
        <v>4</v>
      </c>
      <c r="G17" s="149" t="s">
        <v>101</v>
      </c>
      <c r="H17" s="471">
        <v>4</v>
      </c>
      <c r="I17" s="202" t="s">
        <v>100</v>
      </c>
      <c r="J17" s="183"/>
      <c r="K17" s="240" t="s">
        <v>102</v>
      </c>
      <c r="L17" s="272">
        <v>2</v>
      </c>
      <c r="M17" s="182" t="s">
        <v>83</v>
      </c>
      <c r="N17" s="183">
        <v>20</v>
      </c>
      <c r="O17" s="240" t="s">
        <v>112</v>
      </c>
      <c r="P17" s="272">
        <v>23</v>
      </c>
      <c r="Q17" s="652" t="s">
        <v>93</v>
      </c>
      <c r="R17" s="183">
        <v>1</v>
      </c>
      <c r="S17" s="240" t="s">
        <v>115</v>
      </c>
      <c r="T17" s="666">
        <v>21</v>
      </c>
      <c r="U17" s="182" t="s">
        <v>92</v>
      </c>
      <c r="V17" s="210">
        <v>3</v>
      </c>
      <c r="W17" s="240" t="s">
        <v>89</v>
      </c>
      <c r="X17" s="272">
        <v>22</v>
      </c>
      <c r="Y17" s="182" t="s">
        <v>93</v>
      </c>
      <c r="Z17" s="183">
        <v>31</v>
      </c>
      <c r="AA17" s="240" t="s">
        <v>115</v>
      </c>
      <c r="AB17" s="183">
        <v>34</v>
      </c>
    </row>
    <row r="18" spans="1:28" ht="19.5" thickBot="1">
      <c r="A18" s="184" t="s">
        <v>12</v>
      </c>
      <c r="B18" s="185">
        <v>6</v>
      </c>
      <c r="C18" s="590"/>
      <c r="D18" s="650"/>
      <c r="E18" s="273" t="s">
        <v>101</v>
      </c>
      <c r="F18" s="260">
        <v>4</v>
      </c>
      <c r="G18" s="165" t="s">
        <v>101</v>
      </c>
      <c r="H18" s="471">
        <v>4</v>
      </c>
      <c r="I18" s="48"/>
      <c r="J18" s="189"/>
      <c r="K18" s="273" t="s">
        <v>112</v>
      </c>
      <c r="L18" s="260">
        <v>23</v>
      </c>
      <c r="M18" s="190" t="s">
        <v>102</v>
      </c>
      <c r="N18" s="189">
        <v>3</v>
      </c>
      <c r="O18" s="104" t="s">
        <v>83</v>
      </c>
      <c r="P18" s="32">
        <v>20</v>
      </c>
      <c r="Q18" s="199" t="s">
        <v>115</v>
      </c>
      <c r="R18" s="189" t="s">
        <v>172</v>
      </c>
      <c r="S18" s="273" t="s">
        <v>100</v>
      </c>
      <c r="T18" s="667"/>
      <c r="U18" s="199" t="s">
        <v>77</v>
      </c>
      <c r="V18" s="679" t="s">
        <v>174</v>
      </c>
      <c r="W18" s="273" t="s">
        <v>96</v>
      </c>
      <c r="X18" s="260">
        <v>1</v>
      </c>
      <c r="Y18" s="199"/>
      <c r="Z18" s="189"/>
      <c r="AA18" s="273" t="s">
        <v>84</v>
      </c>
      <c r="AB18" s="189">
        <v>2</v>
      </c>
    </row>
    <row r="19" spans="1:28" ht="19.5" thickBot="1">
      <c r="A19" s="175"/>
      <c r="B19" s="176">
        <v>1</v>
      </c>
      <c r="C19" s="177" t="s">
        <v>101</v>
      </c>
      <c r="D19" s="215">
        <v>4</v>
      </c>
      <c r="E19" s="274" t="s">
        <v>76</v>
      </c>
      <c r="F19" s="271">
        <v>17</v>
      </c>
      <c r="G19" s="153" t="s">
        <v>100</v>
      </c>
      <c r="H19" s="471"/>
      <c r="I19" s="177" t="s">
        <v>102</v>
      </c>
      <c r="J19" s="192">
        <v>3</v>
      </c>
      <c r="K19" s="274" t="s">
        <v>76</v>
      </c>
      <c r="L19" s="271">
        <v>23</v>
      </c>
      <c r="M19" s="177" t="s">
        <v>100</v>
      </c>
      <c r="N19" s="192"/>
      <c r="O19" s="274" t="s">
        <v>97</v>
      </c>
      <c r="P19" s="656">
        <v>5</v>
      </c>
      <c r="Q19" s="177" t="s">
        <v>80</v>
      </c>
      <c r="R19" s="208">
        <v>25</v>
      </c>
      <c r="S19" s="274" t="s">
        <v>103</v>
      </c>
      <c r="T19" s="664">
        <v>24</v>
      </c>
      <c r="U19" s="177" t="s">
        <v>86</v>
      </c>
      <c r="V19" s="192">
        <v>22</v>
      </c>
      <c r="W19" s="273" t="s">
        <v>102</v>
      </c>
      <c r="X19" s="271">
        <v>2</v>
      </c>
      <c r="Y19" s="177" t="s">
        <v>79</v>
      </c>
      <c r="Z19" s="192">
        <v>31</v>
      </c>
      <c r="AA19" s="274" t="s">
        <v>93</v>
      </c>
      <c r="AB19" s="192">
        <v>21</v>
      </c>
    </row>
    <row r="20" spans="1:28" ht="19.5" thickBot="1">
      <c r="A20" s="180" t="s">
        <v>17</v>
      </c>
      <c r="B20" s="181">
        <v>2</v>
      </c>
      <c r="C20" s="182" t="s">
        <v>101</v>
      </c>
      <c r="D20" s="216">
        <v>4</v>
      </c>
      <c r="E20" s="240" t="s">
        <v>134</v>
      </c>
      <c r="F20" s="272">
        <v>3</v>
      </c>
      <c r="G20" s="149" t="s">
        <v>76</v>
      </c>
      <c r="H20" s="471">
        <v>21</v>
      </c>
      <c r="I20" s="182" t="s">
        <v>76</v>
      </c>
      <c r="J20" s="183">
        <v>31</v>
      </c>
      <c r="K20" s="240" t="s">
        <v>102</v>
      </c>
      <c r="L20" s="272">
        <v>2</v>
      </c>
      <c r="M20" s="182" t="s">
        <v>97</v>
      </c>
      <c r="N20" s="183">
        <v>17</v>
      </c>
      <c r="O20" s="240" t="s">
        <v>115</v>
      </c>
      <c r="P20" s="279">
        <v>23</v>
      </c>
      <c r="Q20" s="182" t="s">
        <v>103</v>
      </c>
      <c r="R20" s="183">
        <v>24</v>
      </c>
      <c r="S20" s="240" t="s">
        <v>80</v>
      </c>
      <c r="T20" s="666">
        <v>25</v>
      </c>
      <c r="U20" s="182" t="s">
        <v>94</v>
      </c>
      <c r="V20" s="183">
        <v>1</v>
      </c>
      <c r="W20" s="240" t="s">
        <v>86</v>
      </c>
      <c r="X20" s="272">
        <v>22</v>
      </c>
      <c r="Y20" s="199" t="s">
        <v>100</v>
      </c>
      <c r="Z20" s="183"/>
      <c r="AA20" s="240" t="s">
        <v>115</v>
      </c>
      <c r="AB20" s="183">
        <v>34</v>
      </c>
    </row>
    <row r="21" spans="1:28" ht="19.5" thickBot="1">
      <c r="A21" s="180" t="s">
        <v>10</v>
      </c>
      <c r="B21" s="181">
        <v>3</v>
      </c>
      <c r="C21" s="182" t="s">
        <v>94</v>
      </c>
      <c r="D21" s="216">
        <v>1</v>
      </c>
      <c r="E21" s="240" t="s">
        <v>90</v>
      </c>
      <c r="F21" s="279">
        <v>25</v>
      </c>
      <c r="G21" s="149" t="s">
        <v>97</v>
      </c>
      <c r="H21" s="471">
        <v>17</v>
      </c>
      <c r="I21" s="182" t="s">
        <v>108</v>
      </c>
      <c r="J21" s="183">
        <v>22</v>
      </c>
      <c r="K21" s="240" t="s">
        <v>92</v>
      </c>
      <c r="L21" s="272">
        <v>2</v>
      </c>
      <c r="M21" s="182" t="s">
        <v>101</v>
      </c>
      <c r="N21" s="183">
        <v>4</v>
      </c>
      <c r="O21" s="240" t="s">
        <v>110</v>
      </c>
      <c r="P21" s="279">
        <v>30</v>
      </c>
      <c r="Q21" s="182" t="s">
        <v>83</v>
      </c>
      <c r="R21" s="183">
        <v>20</v>
      </c>
      <c r="S21" s="273" t="s">
        <v>79</v>
      </c>
      <c r="T21" s="666">
        <v>31</v>
      </c>
      <c r="U21" s="182" t="s">
        <v>102</v>
      </c>
      <c r="V21" s="183">
        <v>3</v>
      </c>
      <c r="W21" s="240" t="s">
        <v>79</v>
      </c>
      <c r="X21" s="272">
        <v>21</v>
      </c>
      <c r="Y21" s="182" t="s">
        <v>103</v>
      </c>
      <c r="Z21" s="183">
        <v>24</v>
      </c>
      <c r="AA21" s="240" t="s">
        <v>100</v>
      </c>
      <c r="AB21" s="183"/>
    </row>
    <row r="22" spans="1:28" ht="19.5" thickBot="1">
      <c r="A22" s="180" t="s">
        <v>9</v>
      </c>
      <c r="B22" s="181">
        <v>4</v>
      </c>
      <c r="C22" s="182" t="s">
        <v>102</v>
      </c>
      <c r="D22" s="210">
        <v>30</v>
      </c>
      <c r="E22" s="240" t="s">
        <v>92</v>
      </c>
      <c r="F22" s="272">
        <v>3</v>
      </c>
      <c r="G22" s="149" t="s">
        <v>115</v>
      </c>
      <c r="H22" s="471">
        <v>25</v>
      </c>
      <c r="I22" s="182" t="s">
        <v>108</v>
      </c>
      <c r="J22" s="183">
        <v>20</v>
      </c>
      <c r="K22" s="240" t="s">
        <v>97</v>
      </c>
      <c r="L22" s="272" t="s">
        <v>175</v>
      </c>
      <c r="M22" s="182" t="s">
        <v>101</v>
      </c>
      <c r="N22" s="183">
        <v>4</v>
      </c>
      <c r="O22" s="240" t="s">
        <v>100</v>
      </c>
      <c r="P22" s="272"/>
      <c r="Q22" s="182" t="s">
        <v>79</v>
      </c>
      <c r="R22" s="183">
        <v>31</v>
      </c>
      <c r="S22" s="240" t="s">
        <v>112</v>
      </c>
      <c r="T22" s="666">
        <v>23</v>
      </c>
      <c r="U22" s="182" t="s">
        <v>79</v>
      </c>
      <c r="V22" s="183">
        <v>21</v>
      </c>
      <c r="W22" s="240" t="s">
        <v>106</v>
      </c>
      <c r="X22" s="272">
        <v>17</v>
      </c>
      <c r="Y22" s="182" t="s">
        <v>111</v>
      </c>
      <c r="Z22" s="183">
        <v>34</v>
      </c>
      <c r="AA22" s="273" t="s">
        <v>92</v>
      </c>
      <c r="AB22" s="183">
        <v>2</v>
      </c>
    </row>
    <row r="23" spans="1:28" ht="19.5" thickBot="1">
      <c r="A23" s="180" t="s">
        <v>14</v>
      </c>
      <c r="B23" s="181">
        <v>5</v>
      </c>
      <c r="C23" s="182" t="s">
        <v>92</v>
      </c>
      <c r="D23" s="216">
        <v>21</v>
      </c>
      <c r="E23" s="240" t="s">
        <v>110</v>
      </c>
      <c r="F23" s="272">
        <v>30</v>
      </c>
      <c r="G23" s="149" t="s">
        <v>102</v>
      </c>
      <c r="H23" s="471">
        <v>2</v>
      </c>
      <c r="I23" s="182" t="s">
        <v>92</v>
      </c>
      <c r="J23" s="183">
        <v>3</v>
      </c>
      <c r="K23" s="239" t="s">
        <v>115</v>
      </c>
      <c r="L23" s="272" t="s">
        <v>176</v>
      </c>
      <c r="M23" s="182" t="s">
        <v>79</v>
      </c>
      <c r="N23" s="183">
        <v>31</v>
      </c>
      <c r="O23" s="240" t="s">
        <v>79</v>
      </c>
      <c r="P23" s="272">
        <v>23</v>
      </c>
      <c r="Q23" s="199" t="s">
        <v>97</v>
      </c>
      <c r="R23" s="183">
        <v>22</v>
      </c>
      <c r="S23" s="240" t="s">
        <v>108</v>
      </c>
      <c r="T23" s="666">
        <v>4</v>
      </c>
      <c r="U23" s="199" t="s">
        <v>106</v>
      </c>
      <c r="V23" s="680" t="s">
        <v>177</v>
      </c>
      <c r="W23" s="239" t="s">
        <v>100</v>
      </c>
      <c r="X23" s="272"/>
      <c r="Y23" s="211" t="s">
        <v>111</v>
      </c>
      <c r="Z23" s="196">
        <v>1</v>
      </c>
      <c r="AA23" s="240" t="s">
        <v>80</v>
      </c>
      <c r="AB23" s="26">
        <v>25</v>
      </c>
    </row>
    <row r="24" spans="1:28" ht="19.5" thickBot="1">
      <c r="A24" s="184" t="s">
        <v>16</v>
      </c>
      <c r="B24" s="185">
        <v>6</v>
      </c>
      <c r="C24" s="186" t="s">
        <v>94</v>
      </c>
      <c r="D24" s="209">
        <v>20</v>
      </c>
      <c r="E24" s="647"/>
      <c r="F24" s="260"/>
      <c r="G24" s="165" t="s">
        <v>92</v>
      </c>
      <c r="H24" s="471">
        <v>30</v>
      </c>
      <c r="I24" s="202" t="s">
        <v>110</v>
      </c>
      <c r="J24" s="196">
        <v>30</v>
      </c>
      <c r="K24" s="273" t="s">
        <v>100</v>
      </c>
      <c r="L24" s="260"/>
      <c r="M24" s="199" t="s">
        <v>92</v>
      </c>
      <c r="N24" s="196">
        <v>3</v>
      </c>
      <c r="O24" s="647" t="s">
        <v>92</v>
      </c>
      <c r="P24" s="260">
        <v>2</v>
      </c>
      <c r="Q24" s="199" t="s">
        <v>112</v>
      </c>
      <c r="R24" s="189">
        <v>23</v>
      </c>
      <c r="S24" s="273" t="s">
        <v>108</v>
      </c>
      <c r="T24" s="668">
        <v>25</v>
      </c>
      <c r="U24" s="202" t="s">
        <v>108</v>
      </c>
      <c r="V24" s="189">
        <v>22</v>
      </c>
      <c r="W24" s="273"/>
      <c r="X24" s="260"/>
      <c r="Y24" s="199" t="s">
        <v>106</v>
      </c>
      <c r="Z24" s="189">
        <v>17</v>
      </c>
      <c r="AA24" s="273" t="s">
        <v>109</v>
      </c>
      <c r="AB24" s="189">
        <v>1</v>
      </c>
    </row>
    <row r="25" spans="1:28" ht="19.5" thickBot="1">
      <c r="A25" s="175"/>
      <c r="B25" s="176">
        <v>1</v>
      </c>
      <c r="C25" s="212" t="s">
        <v>76</v>
      </c>
      <c r="D25" s="192">
        <v>31</v>
      </c>
      <c r="E25" s="276" t="s">
        <v>76</v>
      </c>
      <c r="F25" s="271">
        <v>20</v>
      </c>
      <c r="G25" s="153" t="s">
        <v>76</v>
      </c>
      <c r="H25" s="471">
        <v>21</v>
      </c>
      <c r="I25" s="182" t="s">
        <v>113</v>
      </c>
      <c r="J25" s="183">
        <v>25</v>
      </c>
      <c r="K25" s="274" t="s">
        <v>76</v>
      </c>
      <c r="L25" s="271">
        <v>24</v>
      </c>
      <c r="M25" s="199" t="s">
        <v>112</v>
      </c>
      <c r="N25" s="189">
        <v>23</v>
      </c>
      <c r="O25" s="273" t="s">
        <v>102</v>
      </c>
      <c r="P25" s="271">
        <v>5</v>
      </c>
      <c r="Q25" s="177" t="s">
        <v>102</v>
      </c>
      <c r="R25" s="192">
        <v>3</v>
      </c>
      <c r="S25" s="276" t="s">
        <v>106</v>
      </c>
      <c r="T25" s="664">
        <v>17</v>
      </c>
      <c r="U25" s="190" t="s">
        <v>100</v>
      </c>
      <c r="V25" s="492"/>
      <c r="W25" s="274" t="s">
        <v>93</v>
      </c>
      <c r="X25" s="271">
        <v>1</v>
      </c>
      <c r="Y25" s="177" t="s">
        <v>77</v>
      </c>
      <c r="Z25" s="192">
        <v>22</v>
      </c>
      <c r="AA25" s="651" t="s">
        <v>102</v>
      </c>
      <c r="AB25" s="192">
        <v>2</v>
      </c>
    </row>
    <row r="26" spans="1:28" ht="18.75">
      <c r="A26" s="180" t="s">
        <v>20</v>
      </c>
      <c r="B26" s="181">
        <v>2</v>
      </c>
      <c r="C26" s="182" t="s">
        <v>82</v>
      </c>
      <c r="D26" s="183">
        <v>30</v>
      </c>
      <c r="E26" s="240" t="s">
        <v>92</v>
      </c>
      <c r="F26" s="272">
        <v>3</v>
      </c>
      <c r="G26" s="149" t="s">
        <v>102</v>
      </c>
      <c r="H26" s="471">
        <v>5</v>
      </c>
      <c r="I26" s="182" t="s">
        <v>76</v>
      </c>
      <c r="J26" s="183">
        <v>31</v>
      </c>
      <c r="K26" s="240" t="s">
        <v>86</v>
      </c>
      <c r="L26" s="272">
        <v>25</v>
      </c>
      <c r="M26" s="659" t="s">
        <v>103</v>
      </c>
      <c r="N26" s="197">
        <v>24</v>
      </c>
      <c r="O26" s="569" t="s">
        <v>93</v>
      </c>
      <c r="P26" s="272">
        <v>20</v>
      </c>
      <c r="Q26" s="182" t="s">
        <v>106</v>
      </c>
      <c r="R26" s="183">
        <v>17</v>
      </c>
      <c r="S26" s="240" t="s">
        <v>100</v>
      </c>
      <c r="T26" s="665"/>
      <c r="U26" s="182" t="s">
        <v>112</v>
      </c>
      <c r="V26" s="206">
        <v>23</v>
      </c>
      <c r="W26" s="240" t="s">
        <v>79</v>
      </c>
      <c r="X26" s="272">
        <v>21</v>
      </c>
      <c r="Y26" s="182" t="s">
        <v>77</v>
      </c>
      <c r="Z26" s="183">
        <v>22</v>
      </c>
      <c r="AA26" s="569" t="s">
        <v>161</v>
      </c>
      <c r="AB26" s="183">
        <v>1</v>
      </c>
    </row>
    <row r="27" spans="1:28" ht="18.75">
      <c r="A27" s="180" t="s">
        <v>116</v>
      </c>
      <c r="B27" s="181">
        <v>3</v>
      </c>
      <c r="C27" s="182" t="s">
        <v>163</v>
      </c>
      <c r="D27" s="183">
        <v>17</v>
      </c>
      <c r="E27" s="240" t="s">
        <v>100</v>
      </c>
      <c r="F27" s="566"/>
      <c r="G27" s="149" t="s">
        <v>86</v>
      </c>
      <c r="H27" s="471">
        <v>25</v>
      </c>
      <c r="I27" s="182" t="s">
        <v>82</v>
      </c>
      <c r="J27" s="183">
        <v>30</v>
      </c>
      <c r="K27" s="240" t="s">
        <v>102</v>
      </c>
      <c r="L27" s="272">
        <v>2</v>
      </c>
      <c r="M27" s="182" t="s">
        <v>102</v>
      </c>
      <c r="N27" s="183">
        <v>3</v>
      </c>
      <c r="O27" s="240" t="s">
        <v>103</v>
      </c>
      <c r="P27" s="272">
        <v>24</v>
      </c>
      <c r="Q27" s="193" t="s">
        <v>100</v>
      </c>
      <c r="R27" s="183"/>
      <c r="S27" s="240" t="s">
        <v>102</v>
      </c>
      <c r="T27" s="666">
        <v>5</v>
      </c>
      <c r="U27" s="182" t="s">
        <v>93</v>
      </c>
      <c r="V27" s="206">
        <v>1</v>
      </c>
      <c r="W27" s="240" t="s">
        <v>112</v>
      </c>
      <c r="X27" s="279">
        <v>23</v>
      </c>
      <c r="Y27" s="202" t="s">
        <v>79</v>
      </c>
      <c r="Z27" s="183">
        <v>31</v>
      </c>
      <c r="AA27" s="239" t="s">
        <v>79</v>
      </c>
      <c r="AB27" s="183">
        <v>21</v>
      </c>
    </row>
    <row r="28" spans="1:28" ht="18.75">
      <c r="A28" s="180" t="s">
        <v>12</v>
      </c>
      <c r="B28" s="181">
        <v>4</v>
      </c>
      <c r="C28" s="182" t="s">
        <v>102</v>
      </c>
      <c r="D28" s="183">
        <v>5</v>
      </c>
      <c r="E28" s="239" t="s">
        <v>75</v>
      </c>
      <c r="F28" s="272">
        <v>17</v>
      </c>
      <c r="G28" s="149" t="s">
        <v>100</v>
      </c>
      <c r="H28" s="471"/>
      <c r="I28" s="202" t="s">
        <v>100</v>
      </c>
      <c r="J28" s="183"/>
      <c r="K28" s="240" t="s">
        <v>82</v>
      </c>
      <c r="L28" s="272">
        <v>30</v>
      </c>
      <c r="M28" s="182" t="s">
        <v>86</v>
      </c>
      <c r="N28" s="183">
        <v>22</v>
      </c>
      <c r="O28" s="239" t="s">
        <v>112</v>
      </c>
      <c r="P28" s="272">
        <v>23</v>
      </c>
      <c r="Q28" s="182" t="s">
        <v>92</v>
      </c>
      <c r="R28" s="183">
        <v>3</v>
      </c>
      <c r="S28" s="240" t="s">
        <v>93</v>
      </c>
      <c r="T28" s="272">
        <v>1</v>
      </c>
      <c r="U28" s="182" t="s">
        <v>79</v>
      </c>
      <c r="V28" s="206">
        <v>21</v>
      </c>
      <c r="W28" s="240" t="s">
        <v>92</v>
      </c>
      <c r="X28" s="272">
        <v>2</v>
      </c>
      <c r="Y28" s="182" t="s">
        <v>101</v>
      </c>
      <c r="Z28" s="183">
        <v>4</v>
      </c>
      <c r="AA28" s="240" t="s">
        <v>103</v>
      </c>
      <c r="AB28" s="26">
        <v>24</v>
      </c>
    </row>
    <row r="29" spans="1:28" ht="19.5" thickBot="1">
      <c r="A29" s="180" t="s">
        <v>117</v>
      </c>
      <c r="B29" s="181">
        <v>5</v>
      </c>
      <c r="C29" s="182" t="s">
        <v>86</v>
      </c>
      <c r="D29" s="213">
        <v>25</v>
      </c>
      <c r="E29" s="240" t="s">
        <v>160</v>
      </c>
      <c r="F29" s="272">
        <v>5</v>
      </c>
      <c r="G29" s="149" t="s">
        <v>75</v>
      </c>
      <c r="H29" s="471">
        <v>17</v>
      </c>
      <c r="I29" s="652" t="s">
        <v>102</v>
      </c>
      <c r="J29" s="183">
        <v>3</v>
      </c>
      <c r="K29" s="240" t="s">
        <v>100</v>
      </c>
      <c r="L29" s="272"/>
      <c r="M29" s="182" t="s">
        <v>79</v>
      </c>
      <c r="N29" s="183">
        <v>31</v>
      </c>
      <c r="O29" s="569" t="s">
        <v>164</v>
      </c>
      <c r="P29" s="272">
        <v>4</v>
      </c>
      <c r="Q29" s="199" t="s">
        <v>93</v>
      </c>
      <c r="R29" s="209">
        <v>1</v>
      </c>
      <c r="S29" s="240" t="s">
        <v>83</v>
      </c>
      <c r="T29" s="666">
        <v>20</v>
      </c>
      <c r="U29" s="182" t="s">
        <v>103</v>
      </c>
      <c r="V29" s="681">
        <v>24</v>
      </c>
      <c r="W29" s="240" t="s">
        <v>100</v>
      </c>
      <c r="X29" s="272"/>
      <c r="Y29" s="182" t="s">
        <v>102</v>
      </c>
      <c r="Z29" s="183">
        <v>2</v>
      </c>
      <c r="AA29" s="240" t="s">
        <v>86</v>
      </c>
      <c r="AB29" s="94">
        <v>22</v>
      </c>
    </row>
    <row r="30" spans="1:28" ht="19.5" thickBot="1">
      <c r="A30" s="184" t="s">
        <v>18</v>
      </c>
      <c r="B30" s="185">
        <v>6</v>
      </c>
      <c r="C30" s="199" t="s">
        <v>100</v>
      </c>
      <c r="D30" s="189"/>
      <c r="E30" s="273" t="s">
        <v>86</v>
      </c>
      <c r="F30" s="260">
        <v>25</v>
      </c>
      <c r="G30" s="165" t="s">
        <v>82</v>
      </c>
      <c r="H30" s="471">
        <v>30</v>
      </c>
      <c r="I30" s="653"/>
      <c r="J30" s="22"/>
      <c r="K30" s="651"/>
      <c r="L30" s="568"/>
      <c r="M30" s="202" t="s">
        <v>92</v>
      </c>
      <c r="N30" s="54">
        <v>3</v>
      </c>
      <c r="O30" s="658" t="s">
        <v>164</v>
      </c>
      <c r="P30" s="260">
        <v>4</v>
      </c>
      <c r="Q30" s="199" t="s">
        <v>78</v>
      </c>
      <c r="R30" s="209">
        <v>1</v>
      </c>
      <c r="S30" s="571" t="s">
        <v>92</v>
      </c>
      <c r="T30" s="669" t="s">
        <v>174</v>
      </c>
      <c r="U30" s="211"/>
      <c r="V30" s="196"/>
      <c r="W30" s="273" t="s">
        <v>103</v>
      </c>
      <c r="X30" s="260">
        <v>24</v>
      </c>
      <c r="Y30" s="204" t="s">
        <v>84</v>
      </c>
      <c r="Z30" s="189">
        <v>2</v>
      </c>
      <c r="AA30" s="571" t="s">
        <v>106</v>
      </c>
      <c r="AB30" s="196">
        <v>17</v>
      </c>
    </row>
    <row r="31" spans="1:28" ht="19.5" thickBot="1">
      <c r="A31" s="175" t="s">
        <v>17</v>
      </c>
      <c r="B31" s="176">
        <v>1</v>
      </c>
      <c r="C31" s="177" t="s">
        <v>100</v>
      </c>
      <c r="D31" s="215"/>
      <c r="E31" s="274" t="s">
        <v>76</v>
      </c>
      <c r="F31" s="271">
        <v>21</v>
      </c>
      <c r="G31" s="153" t="s">
        <v>100</v>
      </c>
      <c r="H31" s="471"/>
      <c r="I31" s="305" t="s">
        <v>102</v>
      </c>
      <c r="J31" s="197">
        <v>3</v>
      </c>
      <c r="K31" s="570" t="s">
        <v>76</v>
      </c>
      <c r="L31" s="271">
        <v>23</v>
      </c>
      <c r="M31" s="177" t="s">
        <v>82</v>
      </c>
      <c r="N31" s="192">
        <v>30</v>
      </c>
      <c r="O31" s="274" t="s">
        <v>80</v>
      </c>
      <c r="P31" s="271">
        <v>25</v>
      </c>
      <c r="Q31" s="177" t="s">
        <v>79</v>
      </c>
      <c r="R31" s="208">
        <v>31</v>
      </c>
      <c r="S31" s="274" t="s">
        <v>102</v>
      </c>
      <c r="T31" s="271">
        <v>2</v>
      </c>
      <c r="U31" s="205" t="s">
        <v>83</v>
      </c>
      <c r="V31" s="192">
        <v>20</v>
      </c>
      <c r="W31" s="274" t="s">
        <v>105</v>
      </c>
      <c r="X31" s="271">
        <v>24</v>
      </c>
      <c r="Y31" s="201" t="s">
        <v>108</v>
      </c>
      <c r="Z31" s="192">
        <v>17</v>
      </c>
      <c r="AA31" s="274" t="s">
        <v>97</v>
      </c>
      <c r="AB31" s="192">
        <v>16</v>
      </c>
    </row>
    <row r="32" spans="1:28" ht="19.5" thickBot="1">
      <c r="A32" s="180" t="s">
        <v>23</v>
      </c>
      <c r="B32" s="181">
        <v>2</v>
      </c>
      <c r="C32" s="182" t="s">
        <v>92</v>
      </c>
      <c r="D32" s="216">
        <v>29</v>
      </c>
      <c r="E32" s="240" t="s">
        <v>82</v>
      </c>
      <c r="F32" s="272">
        <v>30</v>
      </c>
      <c r="G32" s="149" t="s">
        <v>90</v>
      </c>
      <c r="H32" s="471">
        <v>22</v>
      </c>
      <c r="I32" s="199" t="s">
        <v>112</v>
      </c>
      <c r="J32" s="26">
        <v>23</v>
      </c>
      <c r="K32" s="240" t="s">
        <v>83</v>
      </c>
      <c r="L32" s="272">
        <v>20</v>
      </c>
      <c r="M32" s="182" t="s">
        <v>90</v>
      </c>
      <c r="N32" s="183">
        <v>34</v>
      </c>
      <c r="O32" s="240" t="s">
        <v>102</v>
      </c>
      <c r="P32" s="660">
        <v>2</v>
      </c>
      <c r="Q32" s="182" t="s">
        <v>102</v>
      </c>
      <c r="R32" s="183">
        <v>3</v>
      </c>
      <c r="S32" s="240" t="s">
        <v>79</v>
      </c>
      <c r="T32" s="272">
        <v>31</v>
      </c>
      <c r="U32" s="182" t="s">
        <v>97</v>
      </c>
      <c r="V32" s="207" t="s">
        <v>181</v>
      </c>
      <c r="W32" s="273" t="s">
        <v>105</v>
      </c>
      <c r="X32" s="272">
        <v>24</v>
      </c>
      <c r="Y32" s="182" t="s">
        <v>80</v>
      </c>
      <c r="Z32" s="183">
        <v>25</v>
      </c>
      <c r="AA32" s="240" t="s">
        <v>100</v>
      </c>
      <c r="AB32" s="22"/>
    </row>
    <row r="33" spans="1:28" ht="19.5" thickBot="1">
      <c r="A33" s="180" t="s">
        <v>22</v>
      </c>
      <c r="B33" s="181">
        <v>3</v>
      </c>
      <c r="C33" s="202" t="s">
        <v>102</v>
      </c>
      <c r="D33" s="216">
        <v>2</v>
      </c>
      <c r="E33" s="240" t="s">
        <v>83</v>
      </c>
      <c r="F33" s="470">
        <v>20</v>
      </c>
      <c r="G33" s="149" t="s">
        <v>92</v>
      </c>
      <c r="H33" s="471">
        <v>29</v>
      </c>
      <c r="I33" s="190" t="s">
        <v>76</v>
      </c>
      <c r="J33" s="213">
        <v>31</v>
      </c>
      <c r="K33" s="240" t="s">
        <v>90</v>
      </c>
      <c r="L33" s="655" t="s">
        <v>178</v>
      </c>
      <c r="M33" s="182" t="s">
        <v>102</v>
      </c>
      <c r="N33" s="183">
        <v>3</v>
      </c>
      <c r="O33" s="240" t="s">
        <v>97</v>
      </c>
      <c r="P33" s="660">
        <v>16</v>
      </c>
      <c r="Q33" s="182" t="s">
        <v>111</v>
      </c>
      <c r="R33" s="183">
        <v>34</v>
      </c>
      <c r="S33" s="240" t="s">
        <v>94</v>
      </c>
      <c r="T33" s="655" t="s">
        <v>180</v>
      </c>
      <c r="U33" s="182" t="s">
        <v>80</v>
      </c>
      <c r="V33" s="183">
        <v>25</v>
      </c>
      <c r="W33" s="240" t="s">
        <v>79</v>
      </c>
      <c r="X33" s="272">
        <v>21</v>
      </c>
      <c r="Y33" s="199" t="s">
        <v>86</v>
      </c>
      <c r="Z33" s="183">
        <v>22</v>
      </c>
      <c r="AA33" s="240" t="s">
        <v>80</v>
      </c>
      <c r="AB33" s="183">
        <v>24</v>
      </c>
    </row>
    <row r="34" spans="1:28" ht="19.5" thickBot="1">
      <c r="A34" s="180" t="s">
        <v>8</v>
      </c>
      <c r="B34" s="181">
        <v>4</v>
      </c>
      <c r="C34" s="182" t="s">
        <v>76</v>
      </c>
      <c r="D34" s="210">
        <v>31</v>
      </c>
      <c r="E34" s="240" t="s">
        <v>102</v>
      </c>
      <c r="F34" s="567">
        <v>3</v>
      </c>
      <c r="G34" s="149" t="s">
        <v>97</v>
      </c>
      <c r="H34" s="471">
        <v>16</v>
      </c>
      <c r="I34" s="102" t="s">
        <v>83</v>
      </c>
      <c r="J34" s="207">
        <v>20</v>
      </c>
      <c r="K34" s="240" t="s">
        <v>112</v>
      </c>
      <c r="L34" s="272">
        <v>23</v>
      </c>
      <c r="M34" s="202" t="s">
        <v>80</v>
      </c>
      <c r="N34" s="26">
        <v>25</v>
      </c>
      <c r="O34" s="240" t="s">
        <v>92</v>
      </c>
      <c r="P34" s="272">
        <v>24</v>
      </c>
      <c r="Q34" s="182" t="s">
        <v>111</v>
      </c>
      <c r="R34" s="183">
        <v>5</v>
      </c>
      <c r="S34" s="240" t="s">
        <v>94</v>
      </c>
      <c r="T34" s="670" t="s">
        <v>180</v>
      </c>
      <c r="U34" s="182" t="s">
        <v>79</v>
      </c>
      <c r="V34" s="183">
        <v>21</v>
      </c>
      <c r="W34" s="240" t="s">
        <v>92</v>
      </c>
      <c r="X34" s="657">
        <v>2</v>
      </c>
      <c r="Y34" s="202" t="s">
        <v>86</v>
      </c>
      <c r="Z34" s="203">
        <v>22</v>
      </c>
      <c r="AA34" s="273" t="s">
        <v>90</v>
      </c>
      <c r="AB34" s="183">
        <v>34</v>
      </c>
    </row>
    <row r="35" spans="1:28" ht="19.5" thickBot="1">
      <c r="A35" s="180" t="s">
        <v>13</v>
      </c>
      <c r="B35" s="181">
        <v>5</v>
      </c>
      <c r="C35" s="182" t="s">
        <v>83</v>
      </c>
      <c r="D35" s="645" t="s">
        <v>182</v>
      </c>
      <c r="E35" s="239" t="s">
        <v>100</v>
      </c>
      <c r="F35" s="272"/>
      <c r="G35" s="149" t="s">
        <v>102</v>
      </c>
      <c r="H35" s="471">
        <v>17</v>
      </c>
      <c r="I35" s="182" t="s">
        <v>92</v>
      </c>
      <c r="J35" s="183">
        <v>3</v>
      </c>
      <c r="K35" s="273" t="s">
        <v>102</v>
      </c>
      <c r="L35" s="272">
        <v>2</v>
      </c>
      <c r="M35" s="182" t="s">
        <v>93</v>
      </c>
      <c r="N35" s="183">
        <v>31</v>
      </c>
      <c r="O35" s="571" t="s">
        <v>79</v>
      </c>
      <c r="P35" s="272">
        <v>21</v>
      </c>
      <c r="Q35" s="199" t="s">
        <v>179</v>
      </c>
      <c r="R35" s="207">
        <v>24</v>
      </c>
      <c r="S35" s="273" t="s">
        <v>112</v>
      </c>
      <c r="T35" s="272">
        <v>23</v>
      </c>
      <c r="U35" s="182" t="s">
        <v>105</v>
      </c>
      <c r="V35" s="183">
        <v>5</v>
      </c>
      <c r="W35" s="240" t="s">
        <v>80</v>
      </c>
      <c r="X35" s="272">
        <v>25</v>
      </c>
      <c r="Y35" s="652" t="s">
        <v>108</v>
      </c>
      <c r="Z35" s="203">
        <v>16</v>
      </c>
      <c r="AA35" s="240" t="s">
        <v>77</v>
      </c>
      <c r="AB35" s="183">
        <v>22</v>
      </c>
    </row>
    <row r="36" spans="1:28" ht="19.5" thickBot="1">
      <c r="A36" s="184" t="s">
        <v>119</v>
      </c>
      <c r="B36" s="185">
        <v>6</v>
      </c>
      <c r="C36" s="186"/>
      <c r="D36" s="209"/>
      <c r="E36" s="648" t="s">
        <v>97</v>
      </c>
      <c r="F36" s="260">
        <v>17</v>
      </c>
      <c r="G36" s="144"/>
      <c r="H36" s="471"/>
      <c r="I36" s="23" t="s">
        <v>100</v>
      </c>
      <c r="J36" s="58"/>
      <c r="K36" s="273"/>
      <c r="L36" s="260"/>
      <c r="M36" s="199" t="s">
        <v>86</v>
      </c>
      <c r="N36" s="189">
        <v>22</v>
      </c>
      <c r="O36" s="273" t="s">
        <v>115</v>
      </c>
      <c r="P36" s="661">
        <v>30</v>
      </c>
      <c r="Q36" s="199" t="s">
        <v>112</v>
      </c>
      <c r="R36" s="209">
        <v>23</v>
      </c>
      <c r="S36" s="273" t="s">
        <v>80</v>
      </c>
      <c r="T36" s="671">
        <v>25</v>
      </c>
      <c r="U36" s="199" t="s">
        <v>105</v>
      </c>
      <c r="V36" s="189">
        <v>1</v>
      </c>
      <c r="W36" s="273" t="s">
        <v>83</v>
      </c>
      <c r="X36" s="687">
        <v>20</v>
      </c>
      <c r="Y36" s="204" t="s">
        <v>92</v>
      </c>
      <c r="Z36" s="189">
        <v>2</v>
      </c>
      <c r="AA36" s="273" t="s">
        <v>93</v>
      </c>
      <c r="AB36" s="200">
        <v>21</v>
      </c>
    </row>
    <row r="37" spans="1:28" ht="18.75">
      <c r="A37" s="175" t="s">
        <v>17</v>
      </c>
      <c r="B37" s="176">
        <v>1</v>
      </c>
      <c r="C37" s="212" t="s">
        <v>102</v>
      </c>
      <c r="D37" s="192">
        <v>23</v>
      </c>
      <c r="E37" s="274" t="s">
        <v>90</v>
      </c>
      <c r="F37" s="271">
        <v>17</v>
      </c>
      <c r="G37" s="153" t="s">
        <v>76</v>
      </c>
      <c r="H37" s="471">
        <v>21</v>
      </c>
      <c r="I37" s="102" t="s">
        <v>102</v>
      </c>
      <c r="J37" s="197">
        <v>3</v>
      </c>
      <c r="K37" s="569" t="s">
        <v>87</v>
      </c>
      <c r="L37" s="656">
        <v>2</v>
      </c>
      <c r="M37" s="190" t="s">
        <v>97</v>
      </c>
      <c r="N37" s="192">
        <v>24</v>
      </c>
      <c r="O37" s="276" t="s">
        <v>82</v>
      </c>
      <c r="P37" s="271">
        <v>30</v>
      </c>
      <c r="Q37" s="280" t="s">
        <v>90</v>
      </c>
      <c r="R37" s="192">
        <v>34</v>
      </c>
      <c r="S37" s="662" t="s">
        <v>101</v>
      </c>
      <c r="T37" s="672">
        <v>4</v>
      </c>
      <c r="U37" s="304" t="s">
        <v>100</v>
      </c>
      <c r="V37" s="197"/>
      <c r="W37" s="276" t="s">
        <v>86</v>
      </c>
      <c r="X37" s="271">
        <v>22</v>
      </c>
      <c r="Y37" s="190" t="s">
        <v>80</v>
      </c>
      <c r="Z37" s="192">
        <v>25</v>
      </c>
      <c r="AA37" s="662" t="s">
        <v>114</v>
      </c>
      <c r="AB37" s="197">
        <v>29</v>
      </c>
    </row>
    <row r="38" spans="1:28" ht="19.5" thickBot="1">
      <c r="A38" s="180" t="s">
        <v>13</v>
      </c>
      <c r="B38" s="181">
        <v>2</v>
      </c>
      <c r="C38" s="182" t="s">
        <v>108</v>
      </c>
      <c r="D38" s="183">
        <v>29</v>
      </c>
      <c r="E38" s="240" t="s">
        <v>92</v>
      </c>
      <c r="F38" s="272">
        <v>3</v>
      </c>
      <c r="G38" s="149" t="s">
        <v>110</v>
      </c>
      <c r="H38" s="471">
        <v>30</v>
      </c>
      <c r="I38" s="652" t="s">
        <v>94</v>
      </c>
      <c r="J38" s="183">
        <v>20</v>
      </c>
      <c r="K38" s="239" t="s">
        <v>92</v>
      </c>
      <c r="L38" s="272">
        <v>2</v>
      </c>
      <c r="M38" s="182" t="s">
        <v>80</v>
      </c>
      <c r="N38" s="183">
        <v>25</v>
      </c>
      <c r="O38" s="240" t="s">
        <v>100</v>
      </c>
      <c r="P38" s="272"/>
      <c r="Q38" s="304" t="s">
        <v>101</v>
      </c>
      <c r="R38" s="183">
        <v>4</v>
      </c>
      <c r="S38" s="240" t="s">
        <v>102</v>
      </c>
      <c r="T38" s="673">
        <v>23</v>
      </c>
      <c r="U38" s="202" t="s">
        <v>86</v>
      </c>
      <c r="V38" s="183">
        <v>22</v>
      </c>
      <c r="W38" s="240" t="s">
        <v>106</v>
      </c>
      <c r="X38" s="272">
        <v>17</v>
      </c>
      <c r="Y38" s="182" t="s">
        <v>93</v>
      </c>
      <c r="Z38" s="183">
        <v>31</v>
      </c>
      <c r="AA38" s="240" t="s">
        <v>79</v>
      </c>
      <c r="AB38" s="183">
        <v>21</v>
      </c>
    </row>
    <row r="39" spans="1:28" ht="19.5" thickBot="1">
      <c r="A39" s="180" t="s">
        <v>7</v>
      </c>
      <c r="B39" s="181">
        <v>3</v>
      </c>
      <c r="C39" s="182" t="s">
        <v>76</v>
      </c>
      <c r="D39" s="183">
        <v>31</v>
      </c>
      <c r="E39" s="240" t="s">
        <v>97</v>
      </c>
      <c r="F39" s="566" t="s">
        <v>183</v>
      </c>
      <c r="G39" s="149" t="s">
        <v>97</v>
      </c>
      <c r="H39" s="471">
        <v>20</v>
      </c>
      <c r="I39" s="182" t="s">
        <v>101</v>
      </c>
      <c r="J39" s="183">
        <v>4</v>
      </c>
      <c r="K39" s="569" t="s">
        <v>110</v>
      </c>
      <c r="L39" s="272">
        <v>30</v>
      </c>
      <c r="M39" s="199" t="s">
        <v>90</v>
      </c>
      <c r="N39" s="183">
        <v>34</v>
      </c>
      <c r="O39" s="240" t="s">
        <v>90</v>
      </c>
      <c r="P39" s="272">
        <v>21</v>
      </c>
      <c r="Q39" s="182" t="s">
        <v>86</v>
      </c>
      <c r="R39" s="183">
        <v>22</v>
      </c>
      <c r="S39" s="663" t="s">
        <v>92</v>
      </c>
      <c r="T39" s="674">
        <v>23</v>
      </c>
      <c r="U39" s="182" t="s">
        <v>92</v>
      </c>
      <c r="V39" s="183">
        <v>3</v>
      </c>
      <c r="W39" s="240" t="s">
        <v>103</v>
      </c>
      <c r="X39" s="279">
        <v>24</v>
      </c>
      <c r="Y39" s="182" t="s">
        <v>100</v>
      </c>
      <c r="Z39" s="183"/>
      <c r="AA39" s="662" t="s">
        <v>92</v>
      </c>
      <c r="AB39" s="183">
        <v>2</v>
      </c>
    </row>
    <row r="40" spans="1:28" ht="19.5" thickBot="1">
      <c r="A40" s="180" t="s">
        <v>25</v>
      </c>
      <c r="B40" s="181">
        <v>4</v>
      </c>
      <c r="C40" s="182" t="s">
        <v>108</v>
      </c>
      <c r="D40" s="645" t="s">
        <v>182</v>
      </c>
      <c r="E40" s="239" t="s">
        <v>160</v>
      </c>
      <c r="F40" s="272">
        <v>2</v>
      </c>
      <c r="G40" s="149" t="s">
        <v>102</v>
      </c>
      <c r="H40" s="471">
        <v>23</v>
      </c>
      <c r="I40" s="182" t="s">
        <v>101</v>
      </c>
      <c r="J40" s="183">
        <v>4</v>
      </c>
      <c r="K40" s="569" t="s">
        <v>100</v>
      </c>
      <c r="L40" s="272"/>
      <c r="M40" s="182" t="s">
        <v>102</v>
      </c>
      <c r="N40" s="183">
        <v>3</v>
      </c>
      <c r="O40" s="240" t="s">
        <v>80</v>
      </c>
      <c r="P40" s="272">
        <v>25</v>
      </c>
      <c r="Q40" s="202" t="s">
        <v>114</v>
      </c>
      <c r="R40" s="183">
        <v>29</v>
      </c>
      <c r="S40" s="240" t="s">
        <v>86</v>
      </c>
      <c r="T40" s="672">
        <v>21</v>
      </c>
      <c r="U40" s="182" t="s">
        <v>106</v>
      </c>
      <c r="V40" s="682">
        <v>17</v>
      </c>
      <c r="W40" s="240" t="s">
        <v>108</v>
      </c>
      <c r="X40" s="688" t="s">
        <v>185</v>
      </c>
      <c r="Y40" s="182" t="s">
        <v>103</v>
      </c>
      <c r="Z40" s="183">
        <v>24</v>
      </c>
      <c r="AA40" s="240" t="s">
        <v>86</v>
      </c>
      <c r="AB40" s="26">
        <v>22</v>
      </c>
    </row>
    <row r="41" spans="1:28" ht="19.5" thickBot="1">
      <c r="A41" s="180" t="s">
        <v>24</v>
      </c>
      <c r="B41" s="181">
        <v>5</v>
      </c>
      <c r="C41" s="182"/>
      <c r="D41" s="183"/>
      <c r="E41" s="240"/>
      <c r="F41" s="272"/>
      <c r="G41" s="149"/>
      <c r="H41" s="471"/>
      <c r="I41" s="202" t="s">
        <v>108</v>
      </c>
      <c r="J41" s="183">
        <v>30</v>
      </c>
      <c r="K41" s="569" t="s">
        <v>97</v>
      </c>
      <c r="L41" s="657" t="s">
        <v>184</v>
      </c>
      <c r="M41" s="182" t="s">
        <v>100</v>
      </c>
      <c r="N41" s="183"/>
      <c r="O41" s="240" t="s">
        <v>102</v>
      </c>
      <c r="P41" s="272">
        <v>23</v>
      </c>
      <c r="Q41" s="652" t="s">
        <v>93</v>
      </c>
      <c r="R41" s="183">
        <v>1</v>
      </c>
      <c r="S41" s="240" t="s">
        <v>114</v>
      </c>
      <c r="T41" s="666">
        <v>29</v>
      </c>
      <c r="U41" s="683" t="s">
        <v>103</v>
      </c>
      <c r="V41" s="241" t="s">
        <v>171</v>
      </c>
      <c r="W41" s="240" t="s">
        <v>143</v>
      </c>
      <c r="X41" s="272">
        <v>17</v>
      </c>
      <c r="Y41" s="202" t="s">
        <v>77</v>
      </c>
      <c r="Z41" s="183">
        <v>22</v>
      </c>
      <c r="AA41" s="240" t="s">
        <v>101</v>
      </c>
      <c r="AB41" s="183">
        <v>4</v>
      </c>
    </row>
    <row r="42" spans="1:28" ht="19.5" thickBot="1">
      <c r="A42" s="180" t="s">
        <v>16</v>
      </c>
      <c r="B42" s="468">
        <v>6</v>
      </c>
      <c r="C42" s="211"/>
      <c r="D42" s="196"/>
      <c r="E42" s="571"/>
      <c r="F42" s="568"/>
      <c r="G42" s="149"/>
      <c r="H42" s="471"/>
      <c r="I42" s="211"/>
      <c r="J42" s="196"/>
      <c r="K42" s="571"/>
      <c r="L42" s="568"/>
      <c r="M42" s="211"/>
      <c r="N42" s="196"/>
      <c r="P42" s="568"/>
      <c r="Q42" s="211" t="s">
        <v>100</v>
      </c>
      <c r="R42" s="196"/>
      <c r="S42" s="571" t="s">
        <v>93</v>
      </c>
      <c r="T42" s="568">
        <v>1</v>
      </c>
      <c r="U42" s="684" t="s">
        <v>135</v>
      </c>
      <c r="V42" s="685">
        <v>17</v>
      </c>
      <c r="W42" s="571" t="s">
        <v>165</v>
      </c>
      <c r="X42" s="568">
        <v>30</v>
      </c>
      <c r="Y42" s="689" t="s">
        <v>114</v>
      </c>
      <c r="Z42" s="196">
        <v>29</v>
      </c>
      <c r="AA42" s="571"/>
      <c r="AB42" s="196"/>
    </row>
    <row r="43" spans="1:28" ht="19.5" thickBot="1">
      <c r="A43" s="32"/>
      <c r="B43" s="221"/>
      <c r="C43" s="649" t="s">
        <v>34</v>
      </c>
      <c r="D43" s="116"/>
      <c r="E43" s="174" t="s">
        <v>30</v>
      </c>
      <c r="F43" s="242"/>
      <c r="G43" s="165" t="s">
        <v>142</v>
      </c>
      <c r="H43" s="471"/>
      <c r="I43" s="649" t="s">
        <v>33</v>
      </c>
      <c r="J43" s="116"/>
      <c r="K43" s="174" t="s">
        <v>35</v>
      </c>
      <c r="L43" s="242"/>
      <c r="M43" s="649" t="s">
        <v>27</v>
      </c>
      <c r="N43" s="116"/>
      <c r="O43" s="174" t="s">
        <v>26</v>
      </c>
      <c r="P43" s="242"/>
      <c r="Q43" s="649" t="s">
        <v>32</v>
      </c>
      <c r="R43" s="116"/>
      <c r="S43" s="174" t="s">
        <v>31</v>
      </c>
      <c r="T43" s="242"/>
      <c r="U43" s="649" t="s">
        <v>28</v>
      </c>
      <c r="V43" s="116"/>
      <c r="W43" s="174" t="s">
        <v>29</v>
      </c>
      <c r="X43" s="242"/>
      <c r="Y43" s="649">
        <v>10</v>
      </c>
      <c r="Z43" s="116"/>
      <c r="AA43" s="174">
        <v>11</v>
      </c>
      <c r="AB43" s="116"/>
    </row>
    <row r="44" spans="1:28" ht="18.75">
      <c r="G44" s="238"/>
    </row>
  </sheetData>
  <mergeCells count="1">
    <mergeCell ref="B5:Q5"/>
  </mergeCells>
  <pageMargins left="0.31496062992125984" right="0.31496062992125984" top="0.35433070866141736" bottom="0.35433070866141736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42"/>
  <sheetViews>
    <sheetView topLeftCell="A19" zoomScale="80" zoomScaleNormal="80" workbookViewId="0">
      <selection activeCell="A41" sqref="A41:AN42"/>
    </sheetView>
  </sheetViews>
  <sheetFormatPr defaultRowHeight="15"/>
  <cols>
    <col min="1" max="1" width="2.7109375" customWidth="1"/>
    <col min="2" max="2" width="23" customWidth="1"/>
    <col min="3" max="3" width="3.85546875" customWidth="1"/>
    <col min="4" max="4" width="4.42578125" customWidth="1"/>
    <col min="5" max="5" width="4.7109375" customWidth="1"/>
    <col min="6" max="6" width="4.85546875" customWidth="1"/>
    <col min="7" max="8" width="4.5703125" customWidth="1"/>
    <col min="9" max="9" width="4.85546875" customWidth="1"/>
    <col min="10" max="10" width="3.28515625" customWidth="1"/>
    <col min="11" max="11" width="4.85546875" customWidth="1"/>
    <col min="12" max="12" width="4.7109375" customWidth="1"/>
    <col min="13" max="13" width="4.5703125" customWidth="1"/>
    <col min="14" max="14" width="4.85546875" customWidth="1"/>
    <col min="15" max="16" width="4.5703125" customWidth="1"/>
    <col min="17" max="18" width="4.85546875" customWidth="1"/>
    <col min="19" max="19" width="4.7109375" customWidth="1"/>
    <col min="20" max="20" width="4.85546875" customWidth="1"/>
    <col min="21" max="21" width="5.140625" customWidth="1"/>
    <col min="22" max="22" width="4.28515625" customWidth="1"/>
    <col min="23" max="23" width="4.42578125" customWidth="1"/>
    <col min="24" max="24" width="5" customWidth="1"/>
    <col min="25" max="25" width="4.42578125" customWidth="1"/>
    <col min="26" max="28" width="4.5703125" customWidth="1"/>
    <col min="29" max="29" width="4.28515625" customWidth="1"/>
    <col min="30" max="30" width="4.7109375" customWidth="1"/>
    <col min="31" max="31" width="4.5703125" customWidth="1"/>
    <col min="32" max="32" width="4.85546875" customWidth="1"/>
    <col min="33" max="33" width="4.140625" customWidth="1"/>
    <col min="34" max="35" width="4.42578125" customWidth="1"/>
    <col min="36" max="37" width="4.7109375" customWidth="1"/>
    <col min="38" max="38" width="5" customWidth="1"/>
    <col min="39" max="39" width="4.7109375" customWidth="1"/>
    <col min="40" max="40" width="4.85546875" customWidth="1"/>
  </cols>
  <sheetData>
    <row r="1" spans="1:40">
      <c r="A1" s="99" t="s">
        <v>0</v>
      </c>
      <c r="B1" s="99"/>
      <c r="AH1" s="99" t="s">
        <v>1</v>
      </c>
      <c r="AI1" s="99"/>
      <c r="AJ1" s="99"/>
      <c r="AK1" s="99"/>
      <c r="AL1" s="99"/>
    </row>
    <row r="2" spans="1:40" ht="26.25">
      <c r="A2" s="99" t="s">
        <v>3</v>
      </c>
      <c r="B2" s="99"/>
      <c r="D2" s="263" t="s">
        <v>2</v>
      </c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  <c r="V2" s="263"/>
      <c r="W2" s="263"/>
      <c r="X2" s="263"/>
      <c r="Y2" s="263"/>
      <c r="Z2" s="263"/>
      <c r="AA2" s="263"/>
      <c r="AB2" s="263"/>
      <c r="AC2" s="263"/>
      <c r="AH2" s="99" t="s">
        <v>4</v>
      </c>
      <c r="AI2" s="99"/>
      <c r="AJ2" s="99"/>
      <c r="AK2" s="99"/>
      <c r="AL2" s="99"/>
    </row>
    <row r="3" spans="1:40" ht="26.25">
      <c r="A3" s="99"/>
      <c r="B3" s="99"/>
      <c r="D3" s="264"/>
      <c r="E3" s="264"/>
      <c r="F3" s="264"/>
      <c r="G3" s="264"/>
      <c r="H3" s="264"/>
      <c r="I3" s="263" t="s">
        <v>70</v>
      </c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4"/>
      <c r="U3" s="264"/>
      <c r="V3" s="264"/>
      <c r="W3" s="264"/>
      <c r="X3" s="264"/>
      <c r="Y3" s="264"/>
      <c r="Z3" s="264"/>
      <c r="AA3" s="264"/>
      <c r="AB3" s="264"/>
      <c r="AC3" s="264"/>
      <c r="AH3" s="99"/>
      <c r="AI3" s="99"/>
      <c r="AJ3" s="99"/>
      <c r="AK3" s="99"/>
      <c r="AL3" s="99"/>
    </row>
    <row r="4" spans="1:40">
      <c r="A4" s="99" t="s">
        <v>36</v>
      </c>
      <c r="B4" s="99"/>
      <c r="AH4" s="99" t="s">
        <v>5</v>
      </c>
      <c r="AI4" s="99"/>
      <c r="AJ4" s="99"/>
      <c r="AK4" s="99"/>
      <c r="AL4" s="99"/>
    </row>
    <row r="5" spans="1:40" ht="15.75" thickBot="1">
      <c r="AH5" s="99" t="s">
        <v>122</v>
      </c>
    </row>
    <row r="6" spans="1:40" ht="19.5" thickBot="1">
      <c r="A6" s="244" t="s">
        <v>69</v>
      </c>
      <c r="B6" s="245" t="s">
        <v>68</v>
      </c>
      <c r="C6" s="286" t="s">
        <v>6</v>
      </c>
      <c r="D6" s="95" t="s">
        <v>7</v>
      </c>
      <c r="E6" s="96" t="s">
        <v>8</v>
      </c>
      <c r="F6" s="96" t="s">
        <v>9</v>
      </c>
      <c r="G6" s="96" t="s">
        <v>10</v>
      </c>
      <c r="H6" s="96" t="s">
        <v>9</v>
      </c>
      <c r="I6" s="116" t="s">
        <v>11</v>
      </c>
      <c r="J6" s="119" t="s">
        <v>8</v>
      </c>
      <c r="K6" s="246" t="s">
        <v>12</v>
      </c>
      <c r="L6" s="96" t="s">
        <v>13</v>
      </c>
      <c r="M6" s="96" t="s">
        <v>7</v>
      </c>
      <c r="N6" s="96" t="s">
        <v>14</v>
      </c>
      <c r="O6" s="96" t="s">
        <v>8</v>
      </c>
      <c r="P6" s="242" t="s">
        <v>15</v>
      </c>
      <c r="Q6" s="95" t="s">
        <v>16</v>
      </c>
      <c r="R6" s="96" t="s">
        <v>14</v>
      </c>
      <c r="S6" s="96" t="s">
        <v>9</v>
      </c>
      <c r="T6" s="96" t="s">
        <v>10</v>
      </c>
      <c r="U6" s="97" t="s">
        <v>17</v>
      </c>
      <c r="V6" s="98"/>
      <c r="W6" s="117" t="s">
        <v>18</v>
      </c>
      <c r="X6" s="97" t="s">
        <v>9</v>
      </c>
      <c r="Y6" s="97" t="s">
        <v>13</v>
      </c>
      <c r="Z6" s="97" t="s">
        <v>19</v>
      </c>
      <c r="AA6" s="97" t="s">
        <v>14</v>
      </c>
      <c r="AB6" s="119" t="s">
        <v>20</v>
      </c>
      <c r="AC6" s="117" t="s">
        <v>6</v>
      </c>
      <c r="AD6" s="97" t="s">
        <v>21</v>
      </c>
      <c r="AE6" s="97" t="s">
        <v>8</v>
      </c>
      <c r="AF6" s="97" t="s">
        <v>22</v>
      </c>
      <c r="AG6" s="97" t="s">
        <v>23</v>
      </c>
      <c r="AH6" s="119" t="s">
        <v>17</v>
      </c>
      <c r="AI6" s="243" t="s">
        <v>16</v>
      </c>
      <c r="AJ6" s="97" t="s">
        <v>24</v>
      </c>
      <c r="AK6" s="97" t="s">
        <v>25</v>
      </c>
      <c r="AL6" s="97" t="s">
        <v>7</v>
      </c>
      <c r="AM6" s="97" t="s">
        <v>13</v>
      </c>
      <c r="AN6" s="119" t="s">
        <v>17</v>
      </c>
    </row>
    <row r="7" spans="1:40" ht="19.5" thickBot="1">
      <c r="A7" s="256">
        <v>1</v>
      </c>
      <c r="B7" s="153" t="s">
        <v>5</v>
      </c>
      <c r="C7" s="487"/>
      <c r="D7" s="401"/>
      <c r="E7" s="316"/>
      <c r="F7" s="316"/>
      <c r="G7" s="353"/>
      <c r="H7" s="351" t="s">
        <v>31</v>
      </c>
      <c r="I7" s="316" t="s">
        <v>32</v>
      </c>
      <c r="J7" s="482"/>
      <c r="K7" s="350"/>
      <c r="L7" s="415"/>
      <c r="M7" s="415"/>
      <c r="N7" s="364" t="s">
        <v>29</v>
      </c>
      <c r="O7" s="391" t="s">
        <v>28</v>
      </c>
      <c r="P7" s="410"/>
      <c r="Q7" s="314" t="s">
        <v>31</v>
      </c>
      <c r="R7" s="364" t="s">
        <v>32</v>
      </c>
      <c r="S7" s="364"/>
      <c r="T7" s="415"/>
      <c r="U7" s="415"/>
      <c r="V7" s="425"/>
      <c r="W7" s="397"/>
      <c r="X7" s="316"/>
      <c r="Y7" s="316"/>
      <c r="Z7" s="316"/>
      <c r="AA7" s="316"/>
      <c r="AB7" s="354"/>
      <c r="AC7" s="483"/>
      <c r="AD7" s="353"/>
      <c r="AE7" s="353"/>
      <c r="AF7" s="353"/>
      <c r="AG7" s="353"/>
      <c r="AH7" s="425"/>
      <c r="AI7" s="412"/>
      <c r="AJ7" s="316"/>
      <c r="AK7" s="316"/>
      <c r="AL7" s="316"/>
      <c r="AM7" s="316"/>
      <c r="AN7" s="402"/>
    </row>
    <row r="8" spans="1:40" ht="19.5" thickBot="1">
      <c r="A8" s="258">
        <v>2</v>
      </c>
      <c r="B8" s="82" t="s">
        <v>42</v>
      </c>
      <c r="C8" s="287"/>
      <c r="D8" s="330" t="s">
        <v>30</v>
      </c>
      <c r="E8" s="381"/>
      <c r="F8" s="381"/>
      <c r="G8" s="366" t="s">
        <v>35</v>
      </c>
      <c r="H8" s="381"/>
      <c r="I8" s="363"/>
      <c r="J8" s="322"/>
      <c r="K8" s="334" t="s">
        <v>35</v>
      </c>
      <c r="L8" s="366" t="s">
        <v>30</v>
      </c>
      <c r="M8" s="381"/>
      <c r="N8" s="381"/>
      <c r="O8" s="363"/>
      <c r="P8" s="332"/>
      <c r="Q8" s="330" t="s">
        <v>30</v>
      </c>
      <c r="R8" s="363" t="s">
        <v>35</v>
      </c>
      <c r="S8" s="366"/>
      <c r="T8" s="381"/>
      <c r="U8" s="381"/>
      <c r="V8" s="15"/>
      <c r="W8" s="330" t="s">
        <v>30</v>
      </c>
      <c r="X8" s="381"/>
      <c r="Y8" s="363" t="s">
        <v>35</v>
      </c>
      <c r="Z8" s="363"/>
      <c r="AA8" s="363"/>
      <c r="AB8" s="285"/>
      <c r="AC8" s="417" t="s">
        <v>35</v>
      </c>
      <c r="AD8" s="366" t="s">
        <v>30</v>
      </c>
      <c r="AE8" s="381"/>
      <c r="AF8" s="363"/>
      <c r="AG8" s="363"/>
      <c r="AH8" s="285"/>
      <c r="AI8" s="334"/>
      <c r="AJ8" s="363"/>
      <c r="AK8" s="363"/>
      <c r="AL8" s="363"/>
      <c r="AM8" s="363"/>
      <c r="AN8" s="285"/>
    </row>
    <row r="9" spans="1:40" ht="19.5" thickBot="1">
      <c r="A9" s="252">
        <v>3</v>
      </c>
      <c r="B9" s="90" t="s">
        <v>40</v>
      </c>
      <c r="C9" s="221"/>
      <c r="D9" s="338"/>
      <c r="E9" s="372"/>
      <c r="F9" s="372"/>
      <c r="G9" s="372"/>
      <c r="H9" s="372"/>
      <c r="I9" s="372"/>
      <c r="J9" s="396"/>
      <c r="K9" s="340"/>
      <c r="L9" s="372"/>
      <c r="M9" s="372"/>
      <c r="N9" s="372"/>
      <c r="O9" s="372"/>
      <c r="P9" s="341"/>
      <c r="Q9" s="338"/>
      <c r="R9" s="372"/>
      <c r="S9" s="372"/>
      <c r="T9" s="372"/>
      <c r="U9" s="372"/>
      <c r="V9" s="342"/>
      <c r="W9" s="338"/>
      <c r="X9" s="372"/>
      <c r="Y9" s="372"/>
      <c r="Z9" s="372"/>
      <c r="AA9" s="372"/>
      <c r="AB9" s="342"/>
      <c r="AC9" s="338"/>
      <c r="AD9" s="372"/>
      <c r="AE9" s="372"/>
      <c r="AF9" s="372"/>
      <c r="AG9" s="372"/>
      <c r="AH9" s="340"/>
      <c r="AI9" s="341"/>
      <c r="AJ9" s="372"/>
      <c r="AK9" s="372"/>
      <c r="AL9" s="372"/>
      <c r="AM9" s="372"/>
      <c r="AN9" s="342"/>
    </row>
    <row r="10" spans="1:40" ht="19.5" thickBot="1">
      <c r="A10" s="283">
        <v>4</v>
      </c>
      <c r="B10" s="144" t="s">
        <v>43</v>
      </c>
      <c r="C10" s="288"/>
      <c r="D10" s="325" t="s">
        <v>32</v>
      </c>
      <c r="E10" s="326" t="s">
        <v>31</v>
      </c>
      <c r="F10" s="345"/>
      <c r="G10" s="326">
        <v>10</v>
      </c>
      <c r="H10" s="326">
        <v>11</v>
      </c>
      <c r="I10" s="345"/>
      <c r="J10" s="488"/>
      <c r="K10" s="344"/>
      <c r="L10" s="345"/>
      <c r="M10" s="345"/>
      <c r="N10" s="326"/>
      <c r="O10" s="326"/>
      <c r="P10" s="344"/>
      <c r="Q10" s="346"/>
      <c r="R10" s="345"/>
      <c r="S10" s="326"/>
      <c r="T10" s="326"/>
      <c r="U10" s="345"/>
      <c r="V10" s="347" t="s">
        <v>32</v>
      </c>
      <c r="W10" s="344"/>
      <c r="X10" s="326" t="s">
        <v>31</v>
      </c>
      <c r="Y10" s="345"/>
      <c r="Z10" s="345"/>
      <c r="AA10" s="345"/>
      <c r="AB10" s="348"/>
      <c r="AC10" s="346"/>
      <c r="AD10" s="326"/>
      <c r="AE10" s="345"/>
      <c r="AF10" s="345"/>
      <c r="AG10" s="345"/>
      <c r="AH10" s="348"/>
      <c r="AI10" s="344"/>
      <c r="AJ10" s="345"/>
      <c r="AK10" s="323" t="s">
        <v>31</v>
      </c>
      <c r="AL10" s="326" t="s">
        <v>31</v>
      </c>
      <c r="AM10" s="326" t="s">
        <v>32</v>
      </c>
      <c r="AN10" s="347" t="s">
        <v>32</v>
      </c>
    </row>
    <row r="11" spans="1:40" ht="19.5" thickBot="1">
      <c r="A11" s="250">
        <v>5</v>
      </c>
      <c r="B11" s="153" t="s">
        <v>38</v>
      </c>
      <c r="C11" s="289" t="s">
        <v>31</v>
      </c>
      <c r="D11" s="314">
        <v>10</v>
      </c>
      <c r="E11" s="316">
        <v>10</v>
      </c>
      <c r="F11" s="316" t="s">
        <v>30</v>
      </c>
      <c r="G11" s="316" t="s">
        <v>29</v>
      </c>
      <c r="H11" s="316" t="s">
        <v>30</v>
      </c>
      <c r="I11" s="316" t="s">
        <v>28</v>
      </c>
      <c r="J11" s="482"/>
      <c r="K11" s="350"/>
      <c r="L11" s="353"/>
      <c r="M11" s="316" t="s">
        <v>30</v>
      </c>
      <c r="N11" s="316">
        <v>10</v>
      </c>
      <c r="O11" s="351" t="s">
        <v>30</v>
      </c>
      <c r="P11" s="352" t="s">
        <v>31</v>
      </c>
      <c r="Q11" s="314">
        <v>10</v>
      </c>
      <c r="R11" s="351" t="s">
        <v>28</v>
      </c>
      <c r="S11" s="353"/>
      <c r="T11" s="316" t="s">
        <v>29</v>
      </c>
      <c r="U11" s="316" t="s">
        <v>30</v>
      </c>
      <c r="V11" s="354" t="s">
        <v>31</v>
      </c>
      <c r="W11" s="355" t="s">
        <v>28</v>
      </c>
      <c r="X11" s="351" t="s">
        <v>28</v>
      </c>
      <c r="Y11" s="351" t="s">
        <v>29</v>
      </c>
      <c r="Z11" s="351" t="s">
        <v>29</v>
      </c>
      <c r="AA11" s="316" t="s">
        <v>30</v>
      </c>
      <c r="AB11" s="356">
        <v>10</v>
      </c>
      <c r="AC11" s="397" t="s">
        <v>29</v>
      </c>
      <c r="AD11" s="316" t="s">
        <v>28</v>
      </c>
      <c r="AE11" s="351">
        <v>10</v>
      </c>
      <c r="AF11" s="353"/>
      <c r="AG11" s="316" t="s">
        <v>30</v>
      </c>
      <c r="AH11" s="359" t="s">
        <v>31</v>
      </c>
      <c r="AI11" s="360" t="s">
        <v>30</v>
      </c>
      <c r="AJ11" s="316" t="s">
        <v>30</v>
      </c>
      <c r="AK11" s="353"/>
      <c r="AL11" s="316"/>
      <c r="AM11" s="316" t="s">
        <v>31</v>
      </c>
      <c r="AN11" s="371" t="s">
        <v>31</v>
      </c>
    </row>
    <row r="12" spans="1:40" ht="19.5" thickBot="1">
      <c r="A12" s="253">
        <v>6</v>
      </c>
      <c r="B12" s="149" t="s">
        <v>44</v>
      </c>
      <c r="C12" s="290"/>
      <c r="D12" s="315">
        <v>11</v>
      </c>
      <c r="E12" s="363" t="s">
        <v>33</v>
      </c>
      <c r="F12" s="363" t="s">
        <v>27</v>
      </c>
      <c r="G12" s="363" t="s">
        <v>34</v>
      </c>
      <c r="H12" s="363" t="s">
        <v>32</v>
      </c>
      <c r="I12" s="366">
        <v>11</v>
      </c>
      <c r="J12" s="322"/>
      <c r="K12" s="321">
        <v>11</v>
      </c>
      <c r="L12" s="363" t="s">
        <v>32</v>
      </c>
      <c r="M12" s="366">
        <v>11</v>
      </c>
      <c r="N12" s="363" t="s">
        <v>34</v>
      </c>
      <c r="O12" s="363" t="s">
        <v>27</v>
      </c>
      <c r="P12" s="367" t="s">
        <v>33</v>
      </c>
      <c r="Q12" s="368" t="s">
        <v>32</v>
      </c>
      <c r="R12" s="366" t="s">
        <v>34</v>
      </c>
      <c r="S12" s="363" t="s">
        <v>33</v>
      </c>
      <c r="T12" s="366" t="s">
        <v>27</v>
      </c>
      <c r="U12" s="363" t="s">
        <v>34</v>
      </c>
      <c r="V12" s="369" t="s">
        <v>27</v>
      </c>
      <c r="W12" s="328">
        <v>11</v>
      </c>
      <c r="X12" s="363" t="s">
        <v>34</v>
      </c>
      <c r="Y12" s="366" t="s">
        <v>34</v>
      </c>
      <c r="Z12" s="363" t="s">
        <v>33</v>
      </c>
      <c r="AA12" s="363" t="s">
        <v>33</v>
      </c>
      <c r="AB12" s="329" t="s">
        <v>27</v>
      </c>
      <c r="AC12" s="368" t="s">
        <v>34</v>
      </c>
      <c r="AD12" s="363" t="s">
        <v>27</v>
      </c>
      <c r="AE12" s="363" t="s">
        <v>32</v>
      </c>
      <c r="AF12" s="363" t="s">
        <v>33</v>
      </c>
      <c r="AG12" s="366" t="s">
        <v>34</v>
      </c>
      <c r="AH12" s="371">
        <v>11</v>
      </c>
      <c r="AI12" s="334" t="s">
        <v>32</v>
      </c>
      <c r="AJ12" s="363" t="s">
        <v>33</v>
      </c>
      <c r="AK12" s="363" t="s">
        <v>27</v>
      </c>
      <c r="AL12" s="363" t="s">
        <v>34</v>
      </c>
      <c r="AM12" s="363" t="s">
        <v>33</v>
      </c>
      <c r="AN12" s="371">
        <v>11</v>
      </c>
    </row>
    <row r="13" spans="1:40" ht="19.5" thickBot="1">
      <c r="A13" s="251">
        <v>7</v>
      </c>
      <c r="B13" s="165" t="s">
        <v>136</v>
      </c>
      <c r="C13" s="50"/>
      <c r="D13" s="346"/>
      <c r="E13" s="372"/>
      <c r="F13" s="372"/>
      <c r="G13" s="372"/>
      <c r="H13" s="313" t="s">
        <v>35</v>
      </c>
      <c r="I13" s="376" t="s">
        <v>26</v>
      </c>
      <c r="J13" s="396"/>
      <c r="K13" s="378" t="s">
        <v>26</v>
      </c>
      <c r="L13" s="313" t="s">
        <v>35</v>
      </c>
      <c r="M13" s="372"/>
      <c r="N13" s="372"/>
      <c r="O13" s="372"/>
      <c r="P13" s="374"/>
      <c r="Q13" s="375"/>
      <c r="R13" s="372"/>
      <c r="S13" s="376" t="s">
        <v>26</v>
      </c>
      <c r="T13" s="372"/>
      <c r="U13" s="313" t="s">
        <v>35</v>
      </c>
      <c r="V13" s="372"/>
      <c r="W13" s="377" t="s">
        <v>35</v>
      </c>
      <c r="X13" s="372"/>
      <c r="Y13" s="376" t="s">
        <v>26</v>
      </c>
      <c r="Z13" s="313" t="s">
        <v>26</v>
      </c>
      <c r="AA13" s="313" t="s">
        <v>35</v>
      </c>
      <c r="AB13" s="429"/>
      <c r="AC13" s="374"/>
      <c r="AD13" s="372"/>
      <c r="AE13" s="372"/>
      <c r="AF13" s="372"/>
      <c r="AG13" s="313" t="s">
        <v>35</v>
      </c>
      <c r="AH13" s="347" t="s">
        <v>26</v>
      </c>
      <c r="AI13" s="374"/>
      <c r="AJ13" s="372"/>
      <c r="AK13" s="372"/>
      <c r="AL13" s="313" t="s">
        <v>26</v>
      </c>
      <c r="AM13" s="313" t="s">
        <v>35</v>
      </c>
      <c r="AN13" s="392" t="s">
        <v>35</v>
      </c>
    </row>
    <row r="14" spans="1:40" ht="19.5" thickBot="1">
      <c r="A14" s="250">
        <v>8</v>
      </c>
      <c r="B14" s="153" t="s">
        <v>36</v>
      </c>
      <c r="C14" s="291">
        <v>11</v>
      </c>
      <c r="D14" s="379" t="s">
        <v>33</v>
      </c>
      <c r="E14" s="316" t="s">
        <v>26</v>
      </c>
      <c r="F14" s="316" t="s">
        <v>34</v>
      </c>
      <c r="G14" s="316" t="s">
        <v>28</v>
      </c>
      <c r="H14" s="351" t="s">
        <v>27</v>
      </c>
      <c r="I14" s="353"/>
      <c r="J14" s="482"/>
      <c r="K14" s="373" t="s">
        <v>34</v>
      </c>
      <c r="L14" s="351">
        <v>11</v>
      </c>
      <c r="M14" s="351" t="s">
        <v>28</v>
      </c>
      <c r="N14" s="351" t="s">
        <v>33</v>
      </c>
      <c r="O14" s="351"/>
      <c r="P14" s="340"/>
      <c r="Q14" s="314">
        <v>11</v>
      </c>
      <c r="R14" s="316" t="s">
        <v>33</v>
      </c>
      <c r="S14" s="351"/>
      <c r="T14" s="351" t="s">
        <v>34</v>
      </c>
      <c r="U14" s="351" t="s">
        <v>28</v>
      </c>
      <c r="V14" s="380"/>
      <c r="W14" s="355" t="s">
        <v>34</v>
      </c>
      <c r="X14" s="351" t="s">
        <v>33</v>
      </c>
      <c r="Y14" s="316">
        <v>11</v>
      </c>
      <c r="Z14" s="351" t="s">
        <v>27</v>
      </c>
      <c r="AA14" s="351" t="s">
        <v>28</v>
      </c>
      <c r="AB14" s="356" t="s">
        <v>26</v>
      </c>
      <c r="AC14" s="362"/>
      <c r="AD14" s="353"/>
      <c r="AE14" s="353"/>
      <c r="AF14" s="316" t="s">
        <v>28</v>
      </c>
      <c r="AG14" s="351">
        <v>11</v>
      </c>
      <c r="AH14" s="371" t="s">
        <v>34</v>
      </c>
      <c r="AI14" s="357" t="s">
        <v>28</v>
      </c>
      <c r="AJ14" s="316" t="s">
        <v>26</v>
      </c>
      <c r="AK14" s="316" t="s">
        <v>33</v>
      </c>
      <c r="AL14" s="316" t="s">
        <v>27</v>
      </c>
      <c r="AM14" s="316">
        <v>11</v>
      </c>
      <c r="AN14" s="371"/>
    </row>
    <row r="15" spans="1:40" ht="19.5" thickBot="1">
      <c r="A15" s="253">
        <v>9</v>
      </c>
      <c r="B15" s="165" t="s">
        <v>37</v>
      </c>
      <c r="C15" s="292"/>
      <c r="D15" s="325"/>
      <c r="E15" s="381"/>
      <c r="F15" s="363" t="s">
        <v>31</v>
      </c>
      <c r="G15" s="366" t="s">
        <v>32</v>
      </c>
      <c r="H15" s="363">
        <v>10</v>
      </c>
      <c r="I15" s="363" t="s">
        <v>29</v>
      </c>
      <c r="J15" s="322"/>
      <c r="K15" s="382" t="s">
        <v>29</v>
      </c>
      <c r="L15" s="366"/>
      <c r="M15" s="381"/>
      <c r="N15" s="363"/>
      <c r="O15" s="381"/>
      <c r="P15" s="383"/>
      <c r="Q15" s="325" t="s">
        <v>29</v>
      </c>
      <c r="R15" s="366" t="s">
        <v>31</v>
      </c>
      <c r="S15" s="366">
        <v>10</v>
      </c>
      <c r="T15" s="381"/>
      <c r="U15" s="366" t="s">
        <v>32</v>
      </c>
      <c r="V15" s="384"/>
      <c r="W15" s="385"/>
      <c r="X15" s="363"/>
      <c r="Y15" s="366"/>
      <c r="Z15" s="363">
        <v>10</v>
      </c>
      <c r="AA15" s="366" t="s">
        <v>29</v>
      </c>
      <c r="AB15" s="386"/>
      <c r="AC15" s="474"/>
      <c r="AD15" s="366"/>
      <c r="AE15" s="363"/>
      <c r="AF15" s="363" t="s">
        <v>29</v>
      </c>
      <c r="AG15" s="363">
        <v>10</v>
      </c>
      <c r="AH15" s="386"/>
      <c r="AI15" s="370" t="s">
        <v>29</v>
      </c>
      <c r="AJ15" s="366" t="s">
        <v>31</v>
      </c>
      <c r="AK15" s="363" t="s">
        <v>32</v>
      </c>
      <c r="AL15" s="381"/>
      <c r="AM15" s="363">
        <v>10</v>
      </c>
      <c r="AN15" s="416"/>
    </row>
    <row r="16" spans="1:40" ht="19.5" thickBot="1">
      <c r="A16" s="253">
        <v>10</v>
      </c>
      <c r="B16" s="90" t="s">
        <v>137</v>
      </c>
      <c r="C16" s="293"/>
      <c r="D16" s="314"/>
      <c r="E16" s="366" t="s">
        <v>29</v>
      </c>
      <c r="F16" s="366" t="s">
        <v>29</v>
      </c>
      <c r="G16" s="381"/>
      <c r="H16" s="363" t="s">
        <v>28</v>
      </c>
      <c r="I16" s="381"/>
      <c r="J16" s="322"/>
      <c r="K16" s="387"/>
      <c r="L16" s="381"/>
      <c r="M16" s="366" t="s">
        <v>31</v>
      </c>
      <c r="N16" s="363" t="s">
        <v>26</v>
      </c>
      <c r="O16" s="366" t="s">
        <v>32</v>
      </c>
      <c r="P16" s="388" t="s">
        <v>27</v>
      </c>
      <c r="Q16" s="379"/>
      <c r="R16" s="363"/>
      <c r="S16" s="381"/>
      <c r="T16" s="363"/>
      <c r="U16" s="363"/>
      <c r="V16" s="359"/>
      <c r="W16" s="389" t="s">
        <v>32</v>
      </c>
      <c r="X16" s="363">
        <v>11</v>
      </c>
      <c r="Y16" s="363">
        <v>10</v>
      </c>
      <c r="Z16" s="363" t="s">
        <v>32</v>
      </c>
      <c r="AA16" s="366" t="s">
        <v>31</v>
      </c>
      <c r="AB16" s="390" t="s">
        <v>32</v>
      </c>
      <c r="AC16" s="385" t="s">
        <v>31</v>
      </c>
      <c r="AD16" s="363" t="s">
        <v>26</v>
      </c>
      <c r="AE16" s="381"/>
      <c r="AF16" s="363">
        <v>10</v>
      </c>
      <c r="AG16" s="363" t="s">
        <v>27</v>
      </c>
      <c r="AH16" s="405"/>
      <c r="AI16" s="377" t="s">
        <v>31</v>
      </c>
      <c r="AJ16" s="366" t="s">
        <v>32</v>
      </c>
      <c r="AK16" s="363" t="s">
        <v>28</v>
      </c>
      <c r="AL16" s="363">
        <v>11</v>
      </c>
      <c r="AM16" s="366" t="s">
        <v>29</v>
      </c>
      <c r="AN16" s="347" t="s">
        <v>29</v>
      </c>
    </row>
    <row r="17" spans="1:40" ht="19.5" thickBot="1">
      <c r="A17" s="251">
        <v>11</v>
      </c>
      <c r="B17" s="90" t="s">
        <v>46</v>
      </c>
      <c r="C17" s="294">
        <v>10</v>
      </c>
      <c r="D17" s="314"/>
      <c r="E17" s="372"/>
      <c r="F17" s="372"/>
      <c r="G17" s="372"/>
      <c r="H17" s="313"/>
      <c r="I17" s="376"/>
      <c r="J17" s="396"/>
      <c r="K17" s="344"/>
      <c r="L17" s="313">
        <v>10</v>
      </c>
      <c r="M17" s="376" t="s">
        <v>29</v>
      </c>
      <c r="N17" s="372"/>
      <c r="O17" s="313">
        <v>11</v>
      </c>
      <c r="P17" s="352" t="s">
        <v>28</v>
      </c>
      <c r="Q17" s="338"/>
      <c r="R17" s="313" t="s">
        <v>26</v>
      </c>
      <c r="S17" s="376" t="s">
        <v>27</v>
      </c>
      <c r="T17" s="372"/>
      <c r="U17" s="372"/>
      <c r="V17" s="392"/>
      <c r="W17" s="393" t="s">
        <v>59</v>
      </c>
      <c r="X17" s="372" t="s">
        <v>59</v>
      </c>
      <c r="Y17" s="372" t="s">
        <v>59</v>
      </c>
      <c r="Z17" s="372" t="s">
        <v>59</v>
      </c>
      <c r="AA17" s="372" t="s">
        <v>59</v>
      </c>
      <c r="AB17" s="394" t="s">
        <v>59</v>
      </c>
      <c r="AC17" s="314">
        <v>10</v>
      </c>
      <c r="AD17" s="313">
        <v>11</v>
      </c>
      <c r="AE17" s="376" t="s">
        <v>27</v>
      </c>
      <c r="AF17" s="372"/>
      <c r="AG17" s="376" t="s">
        <v>26</v>
      </c>
      <c r="AH17" s="394"/>
      <c r="AI17" s="357">
        <v>10</v>
      </c>
      <c r="AJ17" s="372"/>
      <c r="AK17" s="313">
        <v>11</v>
      </c>
      <c r="AL17" s="313" t="s">
        <v>29</v>
      </c>
      <c r="AM17" s="376" t="s">
        <v>28</v>
      </c>
      <c r="AN17" s="342"/>
    </row>
    <row r="18" spans="1:40" ht="19.5" thickBot="1">
      <c r="A18" s="250">
        <v>12</v>
      </c>
      <c r="B18" s="153" t="s">
        <v>47</v>
      </c>
      <c r="C18" s="289"/>
      <c r="D18" s="397" t="s">
        <v>59</v>
      </c>
      <c r="E18" s="316" t="s">
        <v>59</v>
      </c>
      <c r="F18" s="351" t="s">
        <v>59</v>
      </c>
      <c r="G18" s="316" t="s">
        <v>59</v>
      </c>
      <c r="H18" s="353" t="s">
        <v>59</v>
      </c>
      <c r="I18" s="316" t="s">
        <v>59</v>
      </c>
      <c r="J18" s="482"/>
      <c r="K18" s="398">
        <v>10</v>
      </c>
      <c r="L18" s="351" t="s">
        <v>31</v>
      </c>
      <c r="M18" s="316" t="s">
        <v>33</v>
      </c>
      <c r="N18" s="351" t="s">
        <v>32</v>
      </c>
      <c r="O18" s="351" t="s">
        <v>35</v>
      </c>
      <c r="P18" s="399">
        <v>11</v>
      </c>
      <c r="Q18" s="355" t="s">
        <v>26</v>
      </c>
      <c r="R18" s="351" t="s">
        <v>27</v>
      </c>
      <c r="S18" s="316" t="s">
        <v>29</v>
      </c>
      <c r="T18" s="351" t="s">
        <v>28</v>
      </c>
      <c r="U18" s="353"/>
      <c r="V18" s="400"/>
      <c r="W18" s="401" t="s">
        <v>59</v>
      </c>
      <c r="X18" s="353" t="s">
        <v>59</v>
      </c>
      <c r="Y18" s="353" t="s">
        <v>59</v>
      </c>
      <c r="Z18" s="353" t="s">
        <v>59</v>
      </c>
      <c r="AA18" s="353" t="s">
        <v>59</v>
      </c>
      <c r="AB18" s="400" t="s">
        <v>59</v>
      </c>
      <c r="AC18" s="362"/>
      <c r="AD18" s="316" t="s">
        <v>32</v>
      </c>
      <c r="AE18" s="316" t="s">
        <v>31</v>
      </c>
      <c r="AF18" s="351">
        <v>11</v>
      </c>
      <c r="AG18" s="353"/>
      <c r="AH18" s="354"/>
      <c r="AI18" s="373" t="s">
        <v>26</v>
      </c>
      <c r="AJ18" s="351" t="s">
        <v>28</v>
      </c>
      <c r="AK18" s="351" t="s">
        <v>29</v>
      </c>
      <c r="AL18" s="351">
        <v>10</v>
      </c>
      <c r="AM18" s="316" t="s">
        <v>27</v>
      </c>
      <c r="AN18" s="356"/>
    </row>
    <row r="19" spans="1:40" ht="19.5" thickBot="1">
      <c r="A19" s="253">
        <v>13</v>
      </c>
      <c r="B19" s="149" t="s">
        <v>138</v>
      </c>
      <c r="C19" s="290" t="s">
        <v>32</v>
      </c>
      <c r="D19" s="403" t="s">
        <v>28</v>
      </c>
      <c r="E19" s="366" t="s">
        <v>34</v>
      </c>
      <c r="F19" s="363">
        <v>10</v>
      </c>
      <c r="G19" s="366" t="s">
        <v>30</v>
      </c>
      <c r="H19" s="366" t="s">
        <v>29</v>
      </c>
      <c r="I19" s="381"/>
      <c r="J19" s="322"/>
      <c r="K19" s="382" t="s">
        <v>30</v>
      </c>
      <c r="L19" s="363" t="s">
        <v>34</v>
      </c>
      <c r="M19" s="366" t="s">
        <v>32</v>
      </c>
      <c r="N19" s="366" t="s">
        <v>29</v>
      </c>
      <c r="O19" s="366" t="s">
        <v>31</v>
      </c>
      <c r="P19" s="332"/>
      <c r="Q19" s="368"/>
      <c r="R19" s="381"/>
      <c r="S19" s="381"/>
      <c r="T19" s="366">
        <v>10</v>
      </c>
      <c r="U19" s="366">
        <v>11</v>
      </c>
      <c r="V19" s="405"/>
      <c r="W19" s="368"/>
      <c r="X19" s="381"/>
      <c r="Y19" s="381"/>
      <c r="Z19" s="366">
        <v>11</v>
      </c>
      <c r="AA19" s="363" t="s">
        <v>32</v>
      </c>
      <c r="AB19" s="382" t="s">
        <v>31</v>
      </c>
      <c r="AC19" s="404"/>
      <c r="AD19" s="363" t="s">
        <v>29</v>
      </c>
      <c r="AE19" s="366" t="s">
        <v>28</v>
      </c>
      <c r="AF19" s="381"/>
      <c r="AG19" s="381"/>
      <c r="AH19" s="405"/>
      <c r="AI19" s="387"/>
      <c r="AJ19" s="381"/>
      <c r="AK19" s="381"/>
      <c r="AL19" s="381"/>
      <c r="AM19" s="366"/>
      <c r="AN19" s="405"/>
    </row>
    <row r="20" spans="1:40" ht="19.5" thickBot="1">
      <c r="A20" s="251">
        <v>14</v>
      </c>
      <c r="B20" s="165" t="s">
        <v>49</v>
      </c>
      <c r="C20" s="292" t="s">
        <v>33</v>
      </c>
      <c r="D20" s="379" t="s">
        <v>31</v>
      </c>
      <c r="E20" s="376" t="s">
        <v>32</v>
      </c>
      <c r="F20" s="376">
        <v>11</v>
      </c>
      <c r="G20" s="372"/>
      <c r="H20" s="372"/>
      <c r="I20" s="372"/>
      <c r="J20" s="396"/>
      <c r="K20" s="344"/>
      <c r="L20" s="313" t="s">
        <v>27</v>
      </c>
      <c r="M20" s="313" t="s">
        <v>26</v>
      </c>
      <c r="N20" s="313" t="s">
        <v>35</v>
      </c>
      <c r="O20" s="313" t="s">
        <v>33</v>
      </c>
      <c r="P20" s="374"/>
      <c r="Q20" s="346"/>
      <c r="R20" s="372"/>
      <c r="S20" s="313" t="s">
        <v>28</v>
      </c>
      <c r="T20" s="376" t="s">
        <v>32</v>
      </c>
      <c r="U20" s="313" t="s">
        <v>31</v>
      </c>
      <c r="V20" s="347" t="s">
        <v>29</v>
      </c>
      <c r="W20" s="315" t="s">
        <v>27</v>
      </c>
      <c r="X20" s="376" t="s">
        <v>35</v>
      </c>
      <c r="Y20" s="313" t="s">
        <v>33</v>
      </c>
      <c r="Z20" s="372"/>
      <c r="AA20" s="313" t="s">
        <v>26</v>
      </c>
      <c r="AB20" s="394"/>
      <c r="AC20" s="385"/>
      <c r="AD20" s="376"/>
      <c r="AE20" s="376"/>
      <c r="AF20" s="376"/>
      <c r="AG20" s="376"/>
      <c r="AH20" s="394"/>
      <c r="AI20" s="344"/>
      <c r="AJ20" s="313" t="s">
        <v>29</v>
      </c>
      <c r="AK20" s="313">
        <v>10</v>
      </c>
      <c r="AL20" s="376" t="s">
        <v>28</v>
      </c>
      <c r="AM20" s="372"/>
      <c r="AN20" s="392"/>
    </row>
    <row r="21" spans="1:40" ht="19.5" thickBot="1">
      <c r="A21" s="254">
        <v>15</v>
      </c>
      <c r="B21" s="284" t="s">
        <v>50</v>
      </c>
      <c r="C21" s="484" t="s">
        <v>28</v>
      </c>
      <c r="D21" s="485" t="s">
        <v>29</v>
      </c>
      <c r="E21" s="320" t="s">
        <v>28</v>
      </c>
      <c r="F21" s="320" t="s">
        <v>28</v>
      </c>
      <c r="G21" s="320">
        <v>11</v>
      </c>
      <c r="H21" s="319"/>
      <c r="I21" s="319"/>
      <c r="J21" s="472"/>
      <c r="K21" s="409" t="s">
        <v>33</v>
      </c>
      <c r="L21" s="318" t="s">
        <v>33</v>
      </c>
      <c r="M21" s="320" t="s">
        <v>35</v>
      </c>
      <c r="N21" s="318" t="s">
        <v>28</v>
      </c>
      <c r="O21" s="318">
        <v>10</v>
      </c>
      <c r="P21" s="324">
        <v>10</v>
      </c>
      <c r="Q21" s="328" t="s">
        <v>27</v>
      </c>
      <c r="R21" s="318">
        <v>11</v>
      </c>
      <c r="S21" s="318">
        <v>11</v>
      </c>
      <c r="T21" s="318" t="s">
        <v>26</v>
      </c>
      <c r="U21" s="319"/>
      <c r="V21" s="490"/>
      <c r="W21" s="317"/>
      <c r="X21" s="320" t="s">
        <v>32</v>
      </c>
      <c r="Y21" s="319"/>
      <c r="Z21" s="320" t="s">
        <v>31</v>
      </c>
      <c r="AA21" s="320">
        <v>10</v>
      </c>
      <c r="AB21" s="486" t="s">
        <v>33</v>
      </c>
      <c r="AC21" s="485"/>
      <c r="AD21" s="320"/>
      <c r="AE21" s="320"/>
      <c r="AF21" s="319"/>
      <c r="AG21" s="318"/>
      <c r="AH21" s="329"/>
      <c r="AI21" s="321"/>
      <c r="AJ21" s="318"/>
      <c r="AK21" s="320"/>
      <c r="AL21" s="319"/>
      <c r="AM21" s="318"/>
      <c r="AN21" s="490"/>
    </row>
    <row r="22" spans="1:40" ht="19.5" thickBot="1">
      <c r="A22" s="255">
        <v>16</v>
      </c>
      <c r="B22" s="247" t="s">
        <v>51</v>
      </c>
      <c r="C22" s="15"/>
      <c r="D22" s="430" t="s">
        <v>35</v>
      </c>
      <c r="E22" s="333">
        <v>11</v>
      </c>
      <c r="F22" s="336" t="s">
        <v>32</v>
      </c>
      <c r="G22" s="336" t="s">
        <v>27</v>
      </c>
      <c r="H22" s="336" t="s">
        <v>26</v>
      </c>
      <c r="I22" s="336" t="s">
        <v>31</v>
      </c>
      <c r="J22" s="408"/>
      <c r="K22" s="360" t="s">
        <v>27</v>
      </c>
      <c r="L22" s="333" t="s">
        <v>26</v>
      </c>
      <c r="M22" s="336" t="s">
        <v>34</v>
      </c>
      <c r="N22" s="336" t="s">
        <v>30</v>
      </c>
      <c r="O22" s="333" t="s">
        <v>29</v>
      </c>
      <c r="P22" s="332"/>
      <c r="Q22" s="403"/>
      <c r="R22" s="336"/>
      <c r="S22" s="336"/>
      <c r="T22" s="333"/>
      <c r="U22" s="333"/>
      <c r="V22" s="478"/>
      <c r="W22" s="417" t="s">
        <v>29</v>
      </c>
      <c r="X22" s="336">
        <v>10</v>
      </c>
      <c r="Y22" s="331"/>
      <c r="Z22" s="333" t="s">
        <v>35</v>
      </c>
      <c r="AA22" s="331"/>
      <c r="AB22" s="332"/>
      <c r="AC22" s="389">
        <v>11</v>
      </c>
      <c r="AD22" s="333" t="s">
        <v>31</v>
      </c>
      <c r="AE22" s="331"/>
      <c r="AF22" s="336" t="s">
        <v>32</v>
      </c>
      <c r="AG22" s="331"/>
      <c r="AH22" s="335"/>
      <c r="AI22" s="367" t="s">
        <v>34</v>
      </c>
      <c r="AJ22" s="336">
        <v>10</v>
      </c>
      <c r="AK22" s="336" t="s">
        <v>30</v>
      </c>
      <c r="AL22" s="336" t="s">
        <v>35</v>
      </c>
      <c r="AM22" s="331"/>
      <c r="AN22" s="390"/>
    </row>
    <row r="23" spans="1:40" ht="18.75">
      <c r="A23" s="250">
        <v>17</v>
      </c>
      <c r="B23" s="153" t="s">
        <v>52</v>
      </c>
      <c r="C23" s="289"/>
      <c r="D23" s="413"/>
      <c r="E23" s="353"/>
      <c r="F23" s="351"/>
      <c r="G23" s="351"/>
      <c r="H23" s="316"/>
      <c r="I23" s="316"/>
      <c r="J23" s="482"/>
      <c r="K23" s="362"/>
      <c r="L23" s="353"/>
      <c r="M23" s="316"/>
      <c r="N23" s="351"/>
      <c r="O23" s="316"/>
      <c r="P23" s="414"/>
      <c r="Q23" s="389" t="s">
        <v>33</v>
      </c>
      <c r="R23" s="351" t="s">
        <v>30</v>
      </c>
      <c r="S23" s="316" t="s">
        <v>53</v>
      </c>
      <c r="T23" s="353"/>
      <c r="U23" s="316" t="s">
        <v>29</v>
      </c>
      <c r="V23" s="359"/>
      <c r="W23" s="389" t="s">
        <v>33</v>
      </c>
      <c r="X23" s="316" t="s">
        <v>27</v>
      </c>
      <c r="Y23" s="316" t="s">
        <v>53</v>
      </c>
      <c r="Z23" s="351" t="s">
        <v>30</v>
      </c>
      <c r="AA23" s="351"/>
      <c r="AB23" s="359" t="s">
        <v>29</v>
      </c>
      <c r="AC23" s="389" t="s">
        <v>27</v>
      </c>
      <c r="AD23" s="316">
        <v>10</v>
      </c>
      <c r="AE23" s="353"/>
      <c r="AF23" s="351" t="s">
        <v>30</v>
      </c>
      <c r="AG23" s="351" t="s">
        <v>53</v>
      </c>
      <c r="AH23" s="424"/>
      <c r="AI23" s="360" t="s">
        <v>33</v>
      </c>
      <c r="AJ23" s="316" t="s">
        <v>27</v>
      </c>
      <c r="AK23" s="316"/>
      <c r="AL23" s="353"/>
      <c r="AM23" s="351"/>
      <c r="AN23" s="423"/>
    </row>
    <row r="24" spans="1:40" ht="19.5" thickBot="1">
      <c r="A24" s="253">
        <v>18</v>
      </c>
      <c r="B24" s="165" t="s">
        <v>55</v>
      </c>
      <c r="C24" s="292" t="s">
        <v>29</v>
      </c>
      <c r="D24" s="346"/>
      <c r="E24" s="366" t="s">
        <v>35</v>
      </c>
      <c r="F24" s="363" t="s">
        <v>35</v>
      </c>
      <c r="G24" s="366"/>
      <c r="H24" s="366"/>
      <c r="I24" s="366"/>
      <c r="J24" s="322"/>
      <c r="K24" s="378"/>
      <c r="L24" s="366"/>
      <c r="M24" s="366"/>
      <c r="N24" s="366"/>
      <c r="O24" s="366"/>
      <c r="P24" s="388"/>
      <c r="Q24" s="385" t="s">
        <v>33</v>
      </c>
      <c r="R24" s="366" t="s">
        <v>29</v>
      </c>
      <c r="S24" s="366" t="s">
        <v>34</v>
      </c>
      <c r="T24" s="366" t="s">
        <v>35</v>
      </c>
      <c r="U24" s="363" t="s">
        <v>33</v>
      </c>
      <c r="V24" s="416" t="s">
        <v>28</v>
      </c>
      <c r="W24" s="325" t="s">
        <v>33</v>
      </c>
      <c r="X24" s="363" t="s">
        <v>27</v>
      </c>
      <c r="Y24" s="363" t="s">
        <v>30</v>
      </c>
      <c r="Z24" s="363" t="s">
        <v>34</v>
      </c>
      <c r="AA24" s="363" t="s">
        <v>34</v>
      </c>
      <c r="AB24" s="347" t="s">
        <v>29</v>
      </c>
      <c r="AC24" s="325" t="s">
        <v>27</v>
      </c>
      <c r="AD24" s="363" t="s">
        <v>34</v>
      </c>
      <c r="AE24" s="366" t="s">
        <v>29</v>
      </c>
      <c r="AF24" s="363" t="s">
        <v>31</v>
      </c>
      <c r="AG24" s="381"/>
      <c r="AH24" s="347" t="s">
        <v>27</v>
      </c>
      <c r="AI24" s="378" t="s">
        <v>33</v>
      </c>
      <c r="AJ24" s="363" t="s">
        <v>27</v>
      </c>
      <c r="AK24" s="363" t="s">
        <v>35</v>
      </c>
      <c r="AL24" s="366" t="s">
        <v>32</v>
      </c>
      <c r="AM24" s="363" t="s">
        <v>26</v>
      </c>
      <c r="AN24" s="394"/>
    </row>
    <row r="25" spans="1:40" ht="19.5" thickBot="1">
      <c r="A25" s="251">
        <v>19</v>
      </c>
      <c r="B25" s="165" t="s">
        <v>54</v>
      </c>
      <c r="C25" s="292"/>
      <c r="D25" s="314"/>
      <c r="E25" s="372"/>
      <c r="F25" s="372"/>
      <c r="G25" s="372"/>
      <c r="H25" s="376"/>
      <c r="I25" s="376"/>
      <c r="J25" s="396"/>
      <c r="K25" s="373"/>
      <c r="L25" s="372"/>
      <c r="M25" s="376"/>
      <c r="N25" s="313"/>
      <c r="O25" s="313"/>
      <c r="P25" s="352"/>
      <c r="Q25" s="314"/>
      <c r="R25" s="313" t="s">
        <v>30</v>
      </c>
      <c r="S25" s="313" t="s">
        <v>32</v>
      </c>
      <c r="T25" s="313">
        <v>11</v>
      </c>
      <c r="U25" s="313" t="s">
        <v>26</v>
      </c>
      <c r="V25" s="371" t="s">
        <v>26</v>
      </c>
      <c r="W25" s="379" t="s">
        <v>26</v>
      </c>
      <c r="X25" s="376" t="s">
        <v>26</v>
      </c>
      <c r="Y25" s="376" t="s">
        <v>32</v>
      </c>
      <c r="Z25" s="376" t="s">
        <v>30</v>
      </c>
      <c r="AA25" s="376"/>
      <c r="AB25" s="380" t="s">
        <v>28</v>
      </c>
      <c r="AC25" s="357" t="s">
        <v>26</v>
      </c>
      <c r="AD25" s="372"/>
      <c r="AE25" s="313" t="s">
        <v>26</v>
      </c>
      <c r="AF25" s="313" t="s">
        <v>30</v>
      </c>
      <c r="AG25" s="313" t="s">
        <v>32</v>
      </c>
      <c r="AH25" s="347" t="s">
        <v>28</v>
      </c>
      <c r="AI25" s="357"/>
      <c r="AJ25" s="313"/>
      <c r="AK25" s="313"/>
      <c r="AL25" s="313"/>
      <c r="AM25" s="313"/>
      <c r="AN25" s="371"/>
    </row>
    <row r="26" spans="1:40" ht="19.5" thickBot="1">
      <c r="A26" s="250">
        <v>20</v>
      </c>
      <c r="B26" s="491" t="s">
        <v>39</v>
      </c>
      <c r="C26" s="293" t="s">
        <v>30</v>
      </c>
      <c r="D26" s="379" t="s">
        <v>34</v>
      </c>
      <c r="E26" s="316" t="s">
        <v>29</v>
      </c>
      <c r="F26" s="316" t="s">
        <v>29</v>
      </c>
      <c r="G26" s="351" t="s">
        <v>31</v>
      </c>
      <c r="H26" s="316"/>
      <c r="I26" s="353"/>
      <c r="J26" s="482"/>
      <c r="K26" s="357"/>
      <c r="L26" s="353"/>
      <c r="M26" s="353"/>
      <c r="N26" s="353"/>
      <c r="O26" s="353"/>
      <c r="P26" s="341"/>
      <c r="Q26" s="314" t="s">
        <v>34</v>
      </c>
      <c r="R26" s="316" t="s">
        <v>29</v>
      </c>
      <c r="S26" s="316" t="s">
        <v>31</v>
      </c>
      <c r="T26" s="316" t="s">
        <v>31</v>
      </c>
      <c r="U26" s="316" t="s">
        <v>29</v>
      </c>
      <c r="V26" s="371" t="s">
        <v>30</v>
      </c>
      <c r="W26" s="314" t="s">
        <v>31</v>
      </c>
      <c r="X26" s="351" t="s">
        <v>30</v>
      </c>
      <c r="Y26" s="316" t="s">
        <v>31</v>
      </c>
      <c r="Z26" s="316"/>
      <c r="AA26" s="316"/>
      <c r="AB26" s="371" t="s">
        <v>34</v>
      </c>
      <c r="AC26" s="340"/>
      <c r="AD26" s="353"/>
      <c r="AE26" s="351" t="s">
        <v>30</v>
      </c>
      <c r="AF26" s="353"/>
      <c r="AG26" s="316" t="s">
        <v>31</v>
      </c>
      <c r="AH26" s="342"/>
      <c r="AI26" s="340"/>
      <c r="AJ26" s="353"/>
      <c r="AK26" s="316"/>
      <c r="AL26" s="351"/>
      <c r="AM26" s="316" t="s">
        <v>29</v>
      </c>
      <c r="AN26" s="371" t="s">
        <v>29</v>
      </c>
    </row>
    <row r="27" spans="1:40" ht="19.5" thickBot="1">
      <c r="A27" s="253">
        <v>21</v>
      </c>
      <c r="B27" s="149" t="s">
        <v>58</v>
      </c>
      <c r="C27" s="290"/>
      <c r="D27" s="393"/>
      <c r="E27" s="363"/>
      <c r="F27" s="381"/>
      <c r="G27" s="363"/>
      <c r="H27" s="363"/>
      <c r="I27" s="363"/>
      <c r="J27" s="322"/>
      <c r="K27" s="340"/>
      <c r="L27" s="381"/>
      <c r="M27" s="366"/>
      <c r="N27" s="381"/>
      <c r="O27" s="381"/>
      <c r="P27" s="420"/>
      <c r="Q27" s="393"/>
      <c r="R27" s="363"/>
      <c r="S27" s="363" t="s">
        <v>35</v>
      </c>
      <c r="T27" s="381"/>
      <c r="U27" s="366" t="s">
        <v>26</v>
      </c>
      <c r="V27" s="392" t="s">
        <v>30</v>
      </c>
      <c r="W27" s="315" t="s">
        <v>26</v>
      </c>
      <c r="X27" s="366" t="s">
        <v>30</v>
      </c>
      <c r="Y27" s="381"/>
      <c r="Z27" s="363"/>
      <c r="AA27" s="381"/>
      <c r="AB27" s="473" t="s">
        <v>35</v>
      </c>
      <c r="AC27" s="314" t="s">
        <v>26</v>
      </c>
      <c r="AD27" s="363" t="s">
        <v>35</v>
      </c>
      <c r="AE27" s="363" t="s">
        <v>30</v>
      </c>
      <c r="AF27" s="381"/>
      <c r="AG27" s="381"/>
      <c r="AH27" s="406"/>
      <c r="AI27" s="377"/>
      <c r="AJ27" s="363"/>
      <c r="AK27" s="363"/>
      <c r="AL27" s="381"/>
      <c r="AM27" s="363"/>
      <c r="AN27" s="26"/>
    </row>
    <row r="28" spans="1:40" ht="19.5" thickBot="1">
      <c r="A28" s="253">
        <v>22</v>
      </c>
      <c r="B28" s="153" t="s">
        <v>56</v>
      </c>
      <c r="C28" s="289"/>
      <c r="D28" s="397"/>
      <c r="E28" s="381"/>
      <c r="F28" s="381"/>
      <c r="G28" s="366"/>
      <c r="H28" s="363" t="s">
        <v>33</v>
      </c>
      <c r="I28" s="366" t="s">
        <v>27</v>
      </c>
      <c r="J28" s="322"/>
      <c r="K28" s="362"/>
      <c r="L28" s="363" t="s">
        <v>28</v>
      </c>
      <c r="M28" s="366">
        <v>10</v>
      </c>
      <c r="N28" s="366">
        <v>11</v>
      </c>
      <c r="O28" s="363"/>
      <c r="P28" s="399"/>
      <c r="Q28" s="397" t="s">
        <v>28</v>
      </c>
      <c r="R28" s="363">
        <v>10</v>
      </c>
      <c r="S28" s="363"/>
      <c r="T28" s="363" t="s">
        <v>33</v>
      </c>
      <c r="U28" s="363" t="s">
        <v>27</v>
      </c>
      <c r="V28" s="356">
        <v>11</v>
      </c>
      <c r="W28" s="397"/>
      <c r="X28" s="363"/>
      <c r="Y28" s="363"/>
      <c r="Z28" s="363"/>
      <c r="AA28" s="381"/>
      <c r="AB28" s="354"/>
      <c r="AC28" s="314" t="s">
        <v>28</v>
      </c>
      <c r="AD28" s="381"/>
      <c r="AE28" s="363">
        <v>11</v>
      </c>
      <c r="AF28" s="363" t="s">
        <v>27</v>
      </c>
      <c r="AG28" s="363" t="s">
        <v>33</v>
      </c>
      <c r="AH28" s="371">
        <v>10</v>
      </c>
      <c r="AI28" s="349"/>
      <c r="AJ28" s="363"/>
      <c r="AK28" s="363"/>
      <c r="AL28" s="363"/>
      <c r="AM28" s="363"/>
      <c r="AN28" s="356"/>
    </row>
    <row r="29" spans="1:40" ht="19.5" thickBot="1">
      <c r="A29" s="251">
        <v>23</v>
      </c>
      <c r="B29" s="165" t="s">
        <v>57</v>
      </c>
      <c r="C29" s="292" t="s">
        <v>34</v>
      </c>
      <c r="D29" s="393" t="s">
        <v>34</v>
      </c>
      <c r="E29" s="372"/>
      <c r="F29" s="313"/>
      <c r="G29" s="372"/>
      <c r="H29" s="313" t="s">
        <v>33</v>
      </c>
      <c r="I29" s="313" t="s">
        <v>27</v>
      </c>
      <c r="J29" s="396"/>
      <c r="K29" s="476" t="s">
        <v>32</v>
      </c>
      <c r="L29" s="372"/>
      <c r="M29" s="372"/>
      <c r="N29" s="372"/>
      <c r="O29" s="376"/>
      <c r="P29" s="420"/>
      <c r="Q29" s="393" t="s">
        <v>34</v>
      </c>
      <c r="R29" s="372"/>
      <c r="S29" s="313" t="s">
        <v>34</v>
      </c>
      <c r="T29" s="376" t="s">
        <v>33</v>
      </c>
      <c r="U29" s="313" t="s">
        <v>27</v>
      </c>
      <c r="V29" s="392" t="s">
        <v>26</v>
      </c>
      <c r="W29" s="315" t="s">
        <v>32</v>
      </c>
      <c r="X29" s="313" t="s">
        <v>26</v>
      </c>
      <c r="Y29" s="376"/>
      <c r="Z29" s="376" t="s">
        <v>32</v>
      </c>
      <c r="AA29" s="376" t="s">
        <v>34</v>
      </c>
      <c r="AB29" s="392" t="s">
        <v>34</v>
      </c>
      <c r="AC29" s="393" t="s">
        <v>32</v>
      </c>
      <c r="AD29" s="376" t="s">
        <v>34</v>
      </c>
      <c r="AE29" s="313" t="s">
        <v>26</v>
      </c>
      <c r="AF29" s="313" t="s">
        <v>27</v>
      </c>
      <c r="AG29" s="376" t="s">
        <v>33</v>
      </c>
      <c r="AH29" s="348"/>
      <c r="AI29" s="427"/>
      <c r="AJ29" s="376"/>
      <c r="AK29" s="372"/>
      <c r="AL29" s="376"/>
      <c r="AM29" s="376"/>
      <c r="AN29" s="392"/>
    </row>
    <row r="30" spans="1:40" ht="19.5" thickBot="1">
      <c r="A30" s="250">
        <v>24</v>
      </c>
      <c r="B30" s="153" t="s">
        <v>60</v>
      </c>
      <c r="C30" s="289"/>
      <c r="D30" s="355" t="s">
        <v>59</v>
      </c>
      <c r="E30" s="353" t="s">
        <v>59</v>
      </c>
      <c r="F30" s="316" t="s">
        <v>33</v>
      </c>
      <c r="G30" s="316" t="s">
        <v>33</v>
      </c>
      <c r="H30" s="353"/>
      <c r="I30" s="316" t="s">
        <v>35</v>
      </c>
      <c r="J30" s="492" t="s">
        <v>35</v>
      </c>
      <c r="K30" s="422" t="s">
        <v>28</v>
      </c>
      <c r="L30" s="353"/>
      <c r="M30" s="316" t="s">
        <v>27</v>
      </c>
      <c r="N30" s="316" t="s">
        <v>27</v>
      </c>
      <c r="O30" s="351" t="s">
        <v>26</v>
      </c>
      <c r="P30" s="352" t="s">
        <v>26</v>
      </c>
      <c r="Q30" s="397" t="s">
        <v>35</v>
      </c>
      <c r="R30" s="3"/>
      <c r="S30" s="351" t="s">
        <v>30</v>
      </c>
      <c r="T30" s="316" t="s">
        <v>30</v>
      </c>
      <c r="U30" s="351">
        <v>10</v>
      </c>
      <c r="V30" s="354">
        <v>10</v>
      </c>
      <c r="W30" s="314">
        <v>10</v>
      </c>
      <c r="X30" s="316" t="s">
        <v>29</v>
      </c>
      <c r="Y30" s="351" t="s">
        <v>28</v>
      </c>
      <c r="Z30" s="351" t="s">
        <v>28</v>
      </c>
      <c r="AA30" s="316">
        <v>11</v>
      </c>
      <c r="AB30" s="423">
        <v>11</v>
      </c>
      <c r="AC30" s="475" t="s">
        <v>30</v>
      </c>
      <c r="AD30" s="353" t="s">
        <v>59</v>
      </c>
      <c r="AE30" s="351" t="s">
        <v>33</v>
      </c>
      <c r="AF30" s="316" t="s">
        <v>26</v>
      </c>
      <c r="AG30" s="316" t="s">
        <v>29</v>
      </c>
      <c r="AH30" s="423" t="s">
        <v>29</v>
      </c>
      <c r="AI30" s="398" t="s">
        <v>27</v>
      </c>
      <c r="AJ30" s="351">
        <v>11</v>
      </c>
      <c r="AK30" s="353"/>
      <c r="AL30" s="351" t="s">
        <v>59</v>
      </c>
      <c r="AM30" s="353" t="s">
        <v>59</v>
      </c>
      <c r="AN30" s="425" t="s">
        <v>59</v>
      </c>
    </row>
    <row r="31" spans="1:40" ht="19.5" thickBot="1">
      <c r="A31" s="251">
        <v>25</v>
      </c>
      <c r="B31" s="122" t="s">
        <v>61</v>
      </c>
      <c r="C31" s="292"/>
      <c r="D31" s="393"/>
      <c r="E31" s="313"/>
      <c r="F31" s="372"/>
      <c r="G31" s="426" t="s">
        <v>62</v>
      </c>
      <c r="H31" s="313" t="s">
        <v>34</v>
      </c>
      <c r="I31" s="372"/>
      <c r="J31" s="396"/>
      <c r="K31" s="427"/>
      <c r="L31" s="372"/>
      <c r="M31" s="313"/>
      <c r="N31" s="372"/>
      <c r="O31" s="428" t="s">
        <v>62</v>
      </c>
      <c r="P31" s="344"/>
      <c r="Q31" s="315"/>
      <c r="R31" s="372"/>
      <c r="S31" s="313"/>
      <c r="T31" s="376"/>
      <c r="U31" s="313"/>
      <c r="V31" s="348"/>
      <c r="W31" s="393"/>
      <c r="X31" s="313"/>
      <c r="Y31" s="372"/>
      <c r="Z31" s="313"/>
      <c r="AA31" s="372"/>
      <c r="AB31" s="348"/>
      <c r="AC31" s="375"/>
      <c r="AD31" s="313" t="s">
        <v>62</v>
      </c>
      <c r="AE31" s="376" t="s">
        <v>34</v>
      </c>
      <c r="AF31" s="376" t="s">
        <v>34</v>
      </c>
      <c r="AG31" s="372"/>
      <c r="AH31" s="429"/>
      <c r="AI31" s="427"/>
      <c r="AJ31" s="372"/>
      <c r="AK31" s="376"/>
      <c r="AL31" s="376"/>
      <c r="AM31" s="376"/>
      <c r="AN31" s="384"/>
    </row>
    <row r="32" spans="1:40" ht="19.5" thickBot="1">
      <c r="A32" s="252">
        <v>26</v>
      </c>
      <c r="B32" s="90" t="s">
        <v>65</v>
      </c>
      <c r="C32" s="293" t="s">
        <v>27</v>
      </c>
      <c r="D32" s="379" t="s">
        <v>26</v>
      </c>
      <c r="E32" s="361" t="s">
        <v>30</v>
      </c>
      <c r="F32" s="339"/>
      <c r="G32" s="358"/>
      <c r="H32" s="361"/>
      <c r="I32" s="358"/>
      <c r="J32" s="343"/>
      <c r="K32" s="340"/>
      <c r="L32" s="339"/>
      <c r="M32" s="339"/>
      <c r="N32" s="493" t="s">
        <v>64</v>
      </c>
      <c r="O32" s="358" t="s">
        <v>34</v>
      </c>
      <c r="P32" s="352" t="s">
        <v>30</v>
      </c>
      <c r="Q32" s="314"/>
      <c r="R32" s="358"/>
      <c r="S32" s="361"/>
      <c r="T32" s="493" t="s">
        <v>63</v>
      </c>
      <c r="U32" s="494" t="s">
        <v>62</v>
      </c>
      <c r="V32" s="371" t="s">
        <v>33</v>
      </c>
      <c r="W32" s="314"/>
      <c r="X32" s="339"/>
      <c r="Y32" s="361" t="s">
        <v>27</v>
      </c>
      <c r="Z32" s="493" t="s">
        <v>62</v>
      </c>
      <c r="AA32" s="358" t="s">
        <v>27</v>
      </c>
      <c r="AB32" s="380"/>
      <c r="AC32" s="338"/>
      <c r="AD32" s="358"/>
      <c r="AE32" s="361"/>
      <c r="AF32" s="358"/>
      <c r="AG32" s="339"/>
      <c r="AH32" s="342"/>
      <c r="AI32" s="357" t="s">
        <v>35</v>
      </c>
      <c r="AJ32" s="361" t="s">
        <v>35</v>
      </c>
      <c r="AK32" s="361" t="s">
        <v>26</v>
      </c>
      <c r="AL32" s="361" t="s">
        <v>33</v>
      </c>
      <c r="AM32" s="361" t="s">
        <v>34</v>
      </c>
      <c r="AN32" s="371"/>
    </row>
    <row r="33" spans="1:40" ht="19.5" thickBot="1">
      <c r="A33" s="256">
        <v>27</v>
      </c>
      <c r="B33" s="284" t="s">
        <v>66</v>
      </c>
      <c r="C33" s="295" t="s">
        <v>41</v>
      </c>
      <c r="D33" s="328" t="s">
        <v>27</v>
      </c>
      <c r="E33" s="318" t="s">
        <v>27</v>
      </c>
      <c r="F33" s="318" t="s">
        <v>26</v>
      </c>
      <c r="G33" s="318" t="s">
        <v>26</v>
      </c>
      <c r="H33" s="319"/>
      <c r="I33" s="319"/>
      <c r="J33" s="472"/>
      <c r="K33" s="365"/>
      <c r="L33" s="319"/>
      <c r="M33" s="319"/>
      <c r="N33" s="318" t="s">
        <v>31</v>
      </c>
      <c r="O33" s="319"/>
      <c r="P33" s="489" t="s">
        <v>32</v>
      </c>
      <c r="Q33" s="432"/>
      <c r="R33" s="319"/>
      <c r="S33" s="319"/>
      <c r="T33" s="318"/>
      <c r="U33" s="318"/>
      <c r="V33" s="332"/>
      <c r="W33" s="328"/>
      <c r="X33" s="320"/>
      <c r="Y33" s="320"/>
      <c r="Z33" s="319"/>
      <c r="AA33" s="318"/>
      <c r="AB33" s="486"/>
      <c r="AC33" s="328" t="s">
        <v>33</v>
      </c>
      <c r="AD33" s="318" t="s">
        <v>33</v>
      </c>
      <c r="AE33" s="318" t="s">
        <v>35</v>
      </c>
      <c r="AF33" s="320" t="s">
        <v>35</v>
      </c>
      <c r="AG33" s="319"/>
      <c r="AH33" s="486"/>
      <c r="AI33" s="409">
        <v>11</v>
      </c>
      <c r="AJ33" s="318" t="s">
        <v>34</v>
      </c>
      <c r="AK33" s="320" t="s">
        <v>34</v>
      </c>
      <c r="AL33" s="318" t="s">
        <v>30</v>
      </c>
      <c r="AM33" s="318" t="s">
        <v>30</v>
      </c>
      <c r="AN33" s="369">
        <v>10</v>
      </c>
    </row>
    <row r="34" spans="1:40" ht="19.5" thickBot="1">
      <c r="A34" s="258">
        <v>28</v>
      </c>
      <c r="B34" s="165" t="s">
        <v>67</v>
      </c>
      <c r="C34" s="292"/>
      <c r="D34" s="393" t="s">
        <v>27</v>
      </c>
      <c r="E34" s="363" t="s">
        <v>27</v>
      </c>
      <c r="F34" s="363" t="s">
        <v>26</v>
      </c>
      <c r="G34" s="363" t="s">
        <v>26</v>
      </c>
      <c r="H34" s="381"/>
      <c r="I34" s="363"/>
      <c r="J34" s="322"/>
      <c r="K34" s="433" t="s">
        <v>31</v>
      </c>
      <c r="L34" s="326" t="s">
        <v>29</v>
      </c>
      <c r="M34" s="344"/>
      <c r="N34" s="323" t="s">
        <v>31</v>
      </c>
      <c r="O34" s="344"/>
      <c r="P34" s="434" t="s">
        <v>32</v>
      </c>
      <c r="Q34" s="372"/>
      <c r="R34" s="372"/>
      <c r="S34" s="372"/>
      <c r="T34" s="376"/>
      <c r="U34" s="376"/>
      <c r="V34" s="421"/>
      <c r="W34" s="346"/>
      <c r="X34" s="313"/>
      <c r="Y34" s="313"/>
      <c r="Z34" s="372"/>
      <c r="AA34" s="313"/>
      <c r="AB34" s="384"/>
      <c r="AC34" s="435" t="s">
        <v>33</v>
      </c>
      <c r="AD34" s="326" t="s">
        <v>33</v>
      </c>
      <c r="AE34" s="326" t="s">
        <v>35</v>
      </c>
      <c r="AF34" s="326" t="s">
        <v>35</v>
      </c>
      <c r="AG34" s="383" t="s">
        <v>28</v>
      </c>
      <c r="AH34" s="384" t="s">
        <v>32</v>
      </c>
      <c r="AI34" s="427"/>
      <c r="AJ34" s="366" t="s">
        <v>34</v>
      </c>
      <c r="AK34" s="366" t="s">
        <v>34</v>
      </c>
      <c r="AL34" s="363" t="s">
        <v>30</v>
      </c>
      <c r="AM34" s="366" t="s">
        <v>30</v>
      </c>
      <c r="AN34" s="394"/>
    </row>
    <row r="35" spans="1:40" ht="19.5" thickBot="1">
      <c r="A35" s="257"/>
      <c r="B35" s="1723" t="s">
        <v>133</v>
      </c>
      <c r="C35" s="295" t="s">
        <v>35</v>
      </c>
      <c r="D35" s="411"/>
      <c r="E35" s="366"/>
      <c r="F35" s="366"/>
      <c r="G35" s="363"/>
      <c r="H35" s="366"/>
      <c r="I35" s="363" t="s">
        <v>34</v>
      </c>
      <c r="J35" s="322"/>
      <c r="K35" s="412"/>
      <c r="L35" s="316"/>
      <c r="M35" s="353"/>
      <c r="N35" s="353"/>
      <c r="O35" s="399"/>
      <c r="P35" s="436" t="s">
        <v>34</v>
      </c>
      <c r="Q35" s="411"/>
      <c r="R35" s="316"/>
      <c r="S35" s="351"/>
      <c r="T35" s="316"/>
      <c r="U35" s="410"/>
      <c r="V35" s="437" t="s">
        <v>34</v>
      </c>
      <c r="W35" s="395"/>
      <c r="X35" s="353"/>
      <c r="Y35" s="351"/>
      <c r="Z35" s="351"/>
      <c r="AA35" s="399"/>
      <c r="AB35" s="438" t="s">
        <v>30</v>
      </c>
      <c r="AC35" s="411"/>
      <c r="AD35" s="351"/>
      <c r="AE35" s="316"/>
      <c r="AF35" s="335"/>
      <c r="AG35" s="410"/>
      <c r="AH35" s="439" t="s">
        <v>30</v>
      </c>
      <c r="AI35" s="349"/>
      <c r="AJ35" s="363"/>
      <c r="AK35" s="381"/>
      <c r="AL35" s="363"/>
      <c r="AM35" s="363"/>
      <c r="AN35" s="479" t="s">
        <v>34</v>
      </c>
    </row>
    <row r="36" spans="1:40" ht="19.5" thickBot="1">
      <c r="A36" s="248"/>
      <c r="B36" s="1724"/>
      <c r="C36" s="296"/>
      <c r="D36" s="337"/>
      <c r="E36" s="363"/>
      <c r="F36" s="381"/>
      <c r="G36" s="363"/>
      <c r="H36" s="363"/>
      <c r="I36" s="448" t="s">
        <v>30</v>
      </c>
      <c r="J36" s="322"/>
      <c r="K36" s="440"/>
      <c r="L36" s="336"/>
      <c r="M36" s="332"/>
      <c r="N36" s="333"/>
      <c r="O36" s="332"/>
      <c r="P36" s="437" t="s">
        <v>29</v>
      </c>
      <c r="Q36" s="441"/>
      <c r="R36" s="331"/>
      <c r="S36" s="336"/>
      <c r="T36" s="336"/>
      <c r="U36" s="336"/>
      <c r="V36" s="327"/>
      <c r="W36" s="442"/>
      <c r="X36" s="333"/>
      <c r="Y36" s="333"/>
      <c r="Z36" s="336"/>
      <c r="AA36" s="366"/>
      <c r="AB36" s="381"/>
      <c r="AC36" s="443"/>
      <c r="AD36" s="336"/>
      <c r="AE36" s="336"/>
      <c r="AF36" s="336"/>
      <c r="AG36" s="407"/>
      <c r="AH36" s="444" t="s">
        <v>33</v>
      </c>
      <c r="AI36" s="334"/>
      <c r="AJ36" s="366"/>
      <c r="AK36" s="366"/>
      <c r="AL36" s="366"/>
      <c r="AM36" s="363"/>
      <c r="AN36" s="480" t="s">
        <v>30</v>
      </c>
    </row>
    <row r="37" spans="1:40" ht="19.5" thickBot="1">
      <c r="A37" s="248"/>
      <c r="B37" s="1724"/>
      <c r="C37" s="296"/>
      <c r="D37" s="445"/>
      <c r="E37" s="446"/>
      <c r="F37" s="446"/>
      <c r="G37" s="446"/>
      <c r="H37" s="381"/>
      <c r="I37" s="446" t="s">
        <v>33</v>
      </c>
      <c r="J37" s="322"/>
      <c r="K37" s="447"/>
      <c r="L37" s="448"/>
      <c r="M37" s="448"/>
      <c r="N37" s="448"/>
      <c r="O37" s="448"/>
      <c r="P37" s="449" t="s">
        <v>35</v>
      </c>
      <c r="Q37" s="450"/>
      <c r="R37" s="448"/>
      <c r="S37" s="448"/>
      <c r="T37" s="448"/>
      <c r="U37" s="448"/>
      <c r="V37" s="392" t="s">
        <v>35</v>
      </c>
      <c r="W37" s="450"/>
      <c r="X37" s="448"/>
      <c r="Y37" s="448"/>
      <c r="Z37" s="448"/>
      <c r="AA37" s="448"/>
      <c r="AB37" s="327"/>
      <c r="AC37" s="450"/>
      <c r="AD37" s="448"/>
      <c r="AE37" s="448"/>
      <c r="AF37" s="466"/>
      <c r="AG37" s="467"/>
      <c r="AH37" s="392" t="s">
        <v>35</v>
      </c>
      <c r="AI37" s="477"/>
      <c r="AJ37" s="446"/>
      <c r="AK37" s="446"/>
      <c r="AL37" s="446"/>
      <c r="AM37" s="446"/>
      <c r="AN37" s="481" t="s">
        <v>33</v>
      </c>
    </row>
    <row r="38" spans="1:40" ht="19.5" thickBot="1">
      <c r="A38" s="248"/>
      <c r="B38" s="1724"/>
      <c r="C38" s="297"/>
      <c r="D38" s="445"/>
      <c r="E38" s="446"/>
      <c r="F38" s="446"/>
      <c r="G38" s="446"/>
      <c r="H38" s="366"/>
      <c r="I38" s="363">
        <v>10</v>
      </c>
      <c r="J38" s="322"/>
      <c r="K38" s="451"/>
      <c r="L38" s="446"/>
      <c r="M38" s="446"/>
      <c r="N38" s="446"/>
      <c r="O38" s="446"/>
      <c r="P38" s="419"/>
      <c r="Q38" s="453"/>
      <c r="R38" s="446"/>
      <c r="S38" s="446"/>
      <c r="T38" s="381"/>
      <c r="U38" s="446"/>
      <c r="V38" s="454"/>
      <c r="W38" s="453"/>
      <c r="X38" s="446"/>
      <c r="Y38" s="446"/>
      <c r="Z38" s="446"/>
      <c r="AA38" s="446"/>
      <c r="AB38" s="381"/>
      <c r="AC38" s="451"/>
      <c r="AD38" s="446"/>
      <c r="AE38" s="446"/>
      <c r="AF38" s="452"/>
      <c r="AG38" s="467"/>
      <c r="AH38" s="335"/>
      <c r="AI38" s="404"/>
      <c r="AJ38" s="381"/>
      <c r="AK38" s="446"/>
      <c r="AL38" s="446"/>
      <c r="AM38" s="381"/>
      <c r="AN38" s="480" t="s">
        <v>27</v>
      </c>
    </row>
    <row r="39" spans="1:40" ht="19.5" thickBot="1">
      <c r="A39" s="248"/>
      <c r="B39" s="1724"/>
      <c r="C39" s="297"/>
      <c r="D39" s="445"/>
      <c r="E39" s="465"/>
      <c r="F39" s="465"/>
      <c r="G39" s="465"/>
      <c r="H39" s="465"/>
      <c r="I39" s="332"/>
      <c r="J39" s="322"/>
      <c r="K39" s="451"/>
      <c r="L39" s="446"/>
      <c r="M39" s="446"/>
      <c r="N39" s="446"/>
      <c r="O39" s="446"/>
      <c r="P39" s="322"/>
      <c r="Q39" s="445"/>
      <c r="R39" s="446"/>
      <c r="S39" s="446"/>
      <c r="T39" s="446"/>
      <c r="U39" s="446"/>
      <c r="V39" s="419"/>
      <c r="W39" s="455"/>
      <c r="X39" s="456"/>
      <c r="Y39" s="456"/>
      <c r="Z39" s="456"/>
      <c r="AA39" s="456"/>
      <c r="AB39" s="396"/>
      <c r="AC39" s="453"/>
      <c r="AD39" s="446"/>
      <c r="AE39" s="446"/>
      <c r="AF39" s="446"/>
      <c r="AG39" s="465"/>
      <c r="AH39" s="322"/>
      <c r="AI39" s="477"/>
      <c r="AJ39" s="381"/>
      <c r="AK39" s="446"/>
      <c r="AL39" s="446"/>
      <c r="AM39" s="446"/>
      <c r="AN39" s="418" t="s">
        <v>26</v>
      </c>
    </row>
    <row r="40" spans="1:40" ht="19.5" thickBot="1">
      <c r="A40" s="248"/>
      <c r="B40" s="1724"/>
      <c r="C40" s="135"/>
      <c r="D40" s="441"/>
      <c r="E40" s="331"/>
      <c r="F40" s="331"/>
      <c r="G40" s="331"/>
      <c r="H40" s="331"/>
      <c r="I40" s="407"/>
      <c r="J40" s="322"/>
      <c r="K40" s="457"/>
      <c r="L40" s="458"/>
      <c r="M40" s="458"/>
      <c r="N40" s="458"/>
      <c r="O40" s="458"/>
      <c r="P40" s="459"/>
      <c r="Q40" s="460"/>
      <c r="R40" s="458"/>
      <c r="S40" s="458"/>
      <c r="T40" s="458"/>
      <c r="U40" s="458"/>
      <c r="V40" s="327"/>
      <c r="W40" s="431"/>
      <c r="X40" s="461"/>
      <c r="Y40" s="461"/>
      <c r="Z40" s="461"/>
      <c r="AA40" s="461"/>
      <c r="AB40" s="462"/>
      <c r="AC40" s="460"/>
      <c r="AD40" s="458"/>
      <c r="AE40" s="458"/>
      <c r="AF40" s="458"/>
      <c r="AG40" s="458"/>
      <c r="AH40" s="408"/>
      <c r="AI40" s="457"/>
      <c r="AJ40" s="458"/>
      <c r="AK40" s="458"/>
      <c r="AL40" s="458"/>
      <c r="AM40" s="463"/>
      <c r="AN40" s="464" t="s">
        <v>28</v>
      </c>
    </row>
    <row r="41" spans="1:40" ht="23.25">
      <c r="A41" s="248"/>
      <c r="B41" s="281" t="s">
        <v>123</v>
      </c>
      <c r="C41" s="298">
        <v>8</v>
      </c>
      <c r="D41" s="282">
        <v>9</v>
      </c>
      <c r="E41" s="178">
        <v>9</v>
      </c>
      <c r="F41" s="178">
        <v>10</v>
      </c>
      <c r="G41" s="178">
        <v>11</v>
      </c>
      <c r="H41" s="178">
        <v>12</v>
      </c>
      <c r="I41" s="271" t="s">
        <v>130</v>
      </c>
      <c r="J41" s="22"/>
      <c r="K41" s="300">
        <v>8</v>
      </c>
      <c r="L41" s="267">
        <v>9</v>
      </c>
      <c r="M41" s="267">
        <v>10</v>
      </c>
      <c r="N41" s="267">
        <v>11</v>
      </c>
      <c r="O41" s="267">
        <v>12</v>
      </c>
      <c r="P41" s="259">
        <v>12</v>
      </c>
      <c r="Q41" s="266">
        <v>8</v>
      </c>
      <c r="R41" s="267">
        <v>9</v>
      </c>
      <c r="S41" s="267">
        <v>10</v>
      </c>
      <c r="T41" s="267">
        <v>11</v>
      </c>
      <c r="U41" s="267">
        <v>12</v>
      </c>
      <c r="V41" s="259">
        <v>12</v>
      </c>
      <c r="W41" s="266">
        <v>8</v>
      </c>
      <c r="X41" s="267">
        <v>9</v>
      </c>
      <c r="Y41" s="267">
        <v>10</v>
      </c>
      <c r="Z41" s="267">
        <v>11</v>
      </c>
      <c r="AA41" s="267">
        <v>12</v>
      </c>
      <c r="AB41" s="259">
        <v>12</v>
      </c>
      <c r="AC41" s="266">
        <v>8</v>
      </c>
      <c r="AD41" s="267">
        <v>9</v>
      </c>
      <c r="AE41" s="267">
        <v>10</v>
      </c>
      <c r="AF41" s="267">
        <v>11</v>
      </c>
      <c r="AG41" s="267">
        <v>12</v>
      </c>
      <c r="AH41" s="259">
        <v>12</v>
      </c>
      <c r="AI41" s="266">
        <v>8</v>
      </c>
      <c r="AJ41" s="267">
        <v>9</v>
      </c>
      <c r="AK41" s="267">
        <v>10</v>
      </c>
      <c r="AL41" s="267">
        <v>11</v>
      </c>
      <c r="AM41" s="267">
        <v>12</v>
      </c>
      <c r="AN41" s="259">
        <v>12</v>
      </c>
    </row>
    <row r="42" spans="1:40" ht="19.5" thickBot="1">
      <c r="A42" s="265"/>
      <c r="B42" s="249"/>
      <c r="C42" s="299" t="s">
        <v>124</v>
      </c>
      <c r="D42" s="214" t="s">
        <v>125</v>
      </c>
      <c r="E42" s="188" t="s">
        <v>126</v>
      </c>
      <c r="F42" s="188" t="s">
        <v>127</v>
      </c>
      <c r="G42" s="188" t="s">
        <v>129</v>
      </c>
      <c r="H42" s="188" t="s">
        <v>128</v>
      </c>
      <c r="I42" s="260" t="s">
        <v>125</v>
      </c>
      <c r="J42" s="200"/>
      <c r="K42" s="301" t="s">
        <v>131</v>
      </c>
      <c r="L42" s="262" t="s">
        <v>124</v>
      </c>
      <c r="M42" s="262" t="s">
        <v>132</v>
      </c>
      <c r="N42" s="262" t="s">
        <v>125</v>
      </c>
      <c r="O42" s="188">
        <v>0</v>
      </c>
      <c r="P42" s="189" t="s">
        <v>127</v>
      </c>
      <c r="Q42" s="261" t="s">
        <v>131</v>
      </c>
      <c r="R42" s="262" t="s">
        <v>124</v>
      </c>
      <c r="S42" s="262" t="s">
        <v>132</v>
      </c>
      <c r="T42" s="262" t="s">
        <v>125</v>
      </c>
      <c r="U42" s="188">
        <v>0</v>
      </c>
      <c r="V42" s="189" t="s">
        <v>127</v>
      </c>
      <c r="W42" s="261" t="s">
        <v>131</v>
      </c>
      <c r="X42" s="262" t="s">
        <v>124</v>
      </c>
      <c r="Y42" s="262" t="s">
        <v>132</v>
      </c>
      <c r="Z42" s="262" t="s">
        <v>125</v>
      </c>
      <c r="AA42" s="188">
        <v>0</v>
      </c>
      <c r="AB42" s="189" t="s">
        <v>127</v>
      </c>
      <c r="AC42" s="261" t="s">
        <v>131</v>
      </c>
      <c r="AD42" s="262" t="s">
        <v>124</v>
      </c>
      <c r="AE42" s="262" t="s">
        <v>132</v>
      </c>
      <c r="AF42" s="262" t="s">
        <v>125</v>
      </c>
      <c r="AG42" s="188">
        <v>0</v>
      </c>
      <c r="AH42" s="189" t="s">
        <v>127</v>
      </c>
      <c r="AI42" s="261" t="s">
        <v>131</v>
      </c>
      <c r="AJ42" s="262" t="s">
        <v>124</v>
      </c>
      <c r="AK42" s="262" t="s">
        <v>132</v>
      </c>
      <c r="AL42" s="262" t="s">
        <v>125</v>
      </c>
      <c r="AM42" s="188">
        <v>0</v>
      </c>
      <c r="AN42" s="189" t="s">
        <v>127</v>
      </c>
    </row>
  </sheetData>
  <mergeCells count="1">
    <mergeCell ref="B35:B40"/>
  </mergeCells>
  <pageMargins left="0" right="0" top="0.35433070866141736" bottom="0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N49"/>
  <sheetViews>
    <sheetView topLeftCell="C16" workbookViewId="0">
      <selection activeCell="W10" sqref="W10"/>
    </sheetView>
  </sheetViews>
  <sheetFormatPr defaultRowHeight="15"/>
  <cols>
    <col min="1" max="1" width="4.5703125" customWidth="1"/>
    <col min="2" max="2" width="20.140625" customWidth="1"/>
    <col min="3" max="4" width="4.42578125" customWidth="1"/>
    <col min="5" max="5" width="5" customWidth="1"/>
    <col min="6" max="8" width="4.42578125" customWidth="1"/>
    <col min="9" max="9" width="5.28515625" customWidth="1"/>
    <col min="10" max="10" width="4.85546875" customWidth="1"/>
    <col min="11" max="11" width="4.140625" customWidth="1"/>
    <col min="12" max="12" width="4.85546875" customWidth="1"/>
    <col min="13" max="14" width="5" customWidth="1"/>
    <col min="15" max="15" width="4.140625" customWidth="1"/>
    <col min="16" max="17" width="4.7109375" customWidth="1"/>
    <col min="18" max="18" width="5.140625" customWidth="1"/>
    <col min="19" max="19" width="4.5703125" customWidth="1"/>
    <col min="20" max="20" width="4.7109375" customWidth="1"/>
    <col min="21" max="21" width="4.42578125" customWidth="1"/>
    <col min="22" max="23" width="4.5703125" customWidth="1"/>
    <col min="24" max="24" width="4.28515625" customWidth="1"/>
    <col min="25" max="25" width="4.7109375" customWidth="1"/>
    <col min="26" max="27" width="4" customWidth="1"/>
    <col min="28" max="28" width="4.28515625" customWidth="1"/>
    <col min="29" max="29" width="4.42578125" customWidth="1"/>
    <col min="30" max="30" width="4.7109375" customWidth="1"/>
    <col min="31" max="31" width="4.5703125" customWidth="1"/>
    <col min="32" max="32" width="4.85546875" customWidth="1"/>
    <col min="33" max="33" width="4.28515625" customWidth="1"/>
    <col min="34" max="34" width="4.7109375" customWidth="1"/>
    <col min="35" max="35" width="4.42578125" customWidth="1"/>
    <col min="36" max="36" width="4.28515625" customWidth="1"/>
    <col min="37" max="37" width="4" customWidth="1"/>
    <col min="38" max="38" width="5.140625" customWidth="1"/>
    <col min="39" max="39" width="4.7109375" customWidth="1"/>
  </cols>
  <sheetData>
    <row r="1" spans="1:40">
      <c r="A1" s="99" t="s">
        <v>0</v>
      </c>
      <c r="B1" s="99"/>
      <c r="AH1" s="99" t="s">
        <v>1</v>
      </c>
      <c r="AI1" s="99"/>
      <c r="AJ1" s="99"/>
      <c r="AK1" s="99"/>
      <c r="AL1" s="99"/>
    </row>
    <row r="2" spans="1:40" ht="23.25">
      <c r="A2" s="99" t="s">
        <v>3</v>
      </c>
      <c r="B2" s="99"/>
      <c r="D2" s="100" t="s">
        <v>2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99"/>
      <c r="X2" s="99"/>
      <c r="Y2" s="99"/>
      <c r="Z2" s="99"/>
      <c r="AA2" s="99"/>
      <c r="AB2" s="99"/>
      <c r="AC2" s="99"/>
      <c r="AH2" s="99" t="s">
        <v>4</v>
      </c>
      <c r="AI2" s="99"/>
      <c r="AJ2" s="99"/>
      <c r="AK2" s="99"/>
      <c r="AL2" s="99"/>
    </row>
    <row r="3" spans="1:40" ht="24" thickBot="1">
      <c r="A3" s="99" t="s">
        <v>36</v>
      </c>
      <c r="B3" s="99"/>
      <c r="I3" s="100" t="s">
        <v>144</v>
      </c>
      <c r="J3" s="100"/>
      <c r="K3" s="100"/>
      <c r="L3" s="100"/>
      <c r="M3" s="100"/>
      <c r="N3" s="100"/>
      <c r="O3" s="100"/>
      <c r="P3" s="100"/>
      <c r="Q3" s="100"/>
      <c r="R3" s="100"/>
      <c r="S3" s="100"/>
      <c r="AH3" s="99" t="s">
        <v>5</v>
      </c>
      <c r="AI3" s="99"/>
      <c r="AJ3" s="99"/>
      <c r="AK3" s="99"/>
      <c r="AL3" s="99"/>
    </row>
    <row r="4" spans="1:40" ht="19.5" thickBot="1">
      <c r="A4" s="166" t="s">
        <v>69</v>
      </c>
      <c r="B4" s="153" t="s">
        <v>68</v>
      </c>
      <c r="C4" s="498" t="s">
        <v>6</v>
      </c>
      <c r="D4" s="498" t="s">
        <v>7</v>
      </c>
      <c r="E4" s="277" t="s">
        <v>8</v>
      </c>
      <c r="F4" s="277" t="s">
        <v>9</v>
      </c>
      <c r="G4" s="277" t="s">
        <v>10</v>
      </c>
      <c r="H4" s="277" t="s">
        <v>9</v>
      </c>
      <c r="I4" s="499" t="s">
        <v>11</v>
      </c>
      <c r="J4" s="498" t="s">
        <v>12</v>
      </c>
      <c r="K4" s="277" t="s">
        <v>13</v>
      </c>
      <c r="L4" s="277" t="s">
        <v>7</v>
      </c>
      <c r="M4" s="277" t="s">
        <v>14</v>
      </c>
      <c r="N4" s="277" t="s">
        <v>8</v>
      </c>
      <c r="O4" s="277" t="s">
        <v>15</v>
      </c>
      <c r="P4" s="498" t="s">
        <v>16</v>
      </c>
      <c r="Q4" s="277" t="s">
        <v>14</v>
      </c>
      <c r="R4" s="277" t="s">
        <v>9</v>
      </c>
      <c r="S4" s="277" t="s">
        <v>10</v>
      </c>
      <c r="T4" s="500" t="s">
        <v>17</v>
      </c>
      <c r="U4" s="469"/>
      <c r="V4" s="501" t="s">
        <v>18</v>
      </c>
      <c r="W4" s="500" t="s">
        <v>9</v>
      </c>
      <c r="X4" s="500" t="s">
        <v>13</v>
      </c>
      <c r="Y4" s="500" t="s">
        <v>19</v>
      </c>
      <c r="Z4" s="500" t="s">
        <v>14</v>
      </c>
      <c r="AA4" s="503" t="s">
        <v>20</v>
      </c>
      <c r="AB4" s="596" t="s">
        <v>6</v>
      </c>
      <c r="AC4" s="500" t="s">
        <v>21</v>
      </c>
      <c r="AD4" s="500" t="s">
        <v>8</v>
      </c>
      <c r="AE4" s="500" t="s">
        <v>22</v>
      </c>
      <c r="AF4" s="500" t="s">
        <v>23</v>
      </c>
      <c r="AG4" s="502" t="s">
        <v>17</v>
      </c>
      <c r="AH4" s="501" t="s">
        <v>16</v>
      </c>
      <c r="AI4" s="500" t="s">
        <v>24</v>
      </c>
      <c r="AJ4" s="500" t="s">
        <v>25</v>
      </c>
      <c r="AK4" s="500" t="s">
        <v>7</v>
      </c>
      <c r="AL4" s="500" t="s">
        <v>13</v>
      </c>
      <c r="AM4" s="503" t="s">
        <v>17</v>
      </c>
    </row>
    <row r="5" spans="1:40" ht="18.75">
      <c r="A5" s="133">
        <v>1</v>
      </c>
      <c r="B5" s="585" t="s">
        <v>5</v>
      </c>
      <c r="C5" s="573"/>
      <c r="E5" s="3"/>
      <c r="F5" s="9"/>
      <c r="G5" s="9"/>
      <c r="H5" s="3"/>
      <c r="I5" s="599" t="s">
        <v>145</v>
      </c>
      <c r="J5" s="11"/>
      <c r="K5" s="603" t="s">
        <v>28</v>
      </c>
      <c r="L5" s="603" t="s">
        <v>29</v>
      </c>
      <c r="M5" s="9"/>
      <c r="N5" s="3"/>
      <c r="O5" s="13"/>
      <c r="P5" s="11"/>
      <c r="Q5" s="9"/>
      <c r="R5" s="9"/>
      <c r="S5" s="3"/>
      <c r="T5" s="9"/>
      <c r="U5" s="10"/>
      <c r="V5" s="576" t="s">
        <v>155</v>
      </c>
      <c r="W5" s="9"/>
      <c r="X5" s="9"/>
      <c r="Y5" s="9"/>
      <c r="Z5" s="9"/>
      <c r="AA5" s="10"/>
      <c r="AB5" s="2"/>
      <c r="AC5" s="9"/>
      <c r="AD5" s="603" t="s">
        <v>28</v>
      </c>
      <c r="AE5" s="3"/>
      <c r="AF5" s="603" t="s">
        <v>29</v>
      </c>
      <c r="AG5" s="179"/>
      <c r="AH5" s="11"/>
      <c r="AI5" s="9"/>
      <c r="AJ5" s="9"/>
      <c r="AK5" s="9"/>
      <c r="AL5" s="9"/>
      <c r="AM5" s="10"/>
    </row>
    <row r="6" spans="1:40" ht="19.5" thickBot="1">
      <c r="A6" s="133">
        <v>2</v>
      </c>
      <c r="B6" s="585" t="s">
        <v>42</v>
      </c>
      <c r="C6" s="113"/>
      <c r="D6" s="578" t="s">
        <v>35</v>
      </c>
      <c r="E6" s="21"/>
      <c r="F6" s="1"/>
      <c r="G6" s="1"/>
      <c r="H6" s="24"/>
      <c r="I6" s="22"/>
      <c r="J6" s="578" t="s">
        <v>35</v>
      </c>
      <c r="K6" s="1"/>
      <c r="L6" s="24"/>
      <c r="M6" s="24"/>
      <c r="N6" s="24"/>
      <c r="O6" s="22"/>
      <c r="P6" s="578" t="s">
        <v>35</v>
      </c>
      <c r="Q6" s="24"/>
      <c r="R6" s="21"/>
      <c r="S6" s="1"/>
      <c r="T6" s="1"/>
      <c r="U6" s="22"/>
      <c r="V6" s="578" t="s">
        <v>35</v>
      </c>
      <c r="W6" s="21"/>
      <c r="X6" s="1"/>
      <c r="Y6" s="24"/>
      <c r="Z6" s="24"/>
      <c r="AA6" s="31"/>
      <c r="AB6" s="578" t="s">
        <v>35</v>
      </c>
      <c r="AC6" s="24"/>
      <c r="AD6" s="1"/>
      <c r="AE6" s="24"/>
      <c r="AF6" s="24"/>
      <c r="AG6" s="31"/>
      <c r="AH6" s="23"/>
      <c r="AI6" s="24"/>
      <c r="AJ6" s="24"/>
      <c r="AK6" s="24"/>
      <c r="AL6" s="24"/>
      <c r="AM6" s="31"/>
    </row>
    <row r="7" spans="1:40" ht="18.75">
      <c r="A7" s="133">
        <v>3</v>
      </c>
      <c r="B7" s="585" t="s">
        <v>40</v>
      </c>
      <c r="C7" s="597"/>
      <c r="D7" s="578" t="s">
        <v>26</v>
      </c>
      <c r="E7" s="78" t="s">
        <v>30</v>
      </c>
      <c r="F7" s="78"/>
      <c r="G7" s="1"/>
      <c r="H7" s="78"/>
      <c r="I7" s="22"/>
      <c r="J7" s="578" t="s">
        <v>30</v>
      </c>
      <c r="K7" s="1"/>
      <c r="L7" s="1"/>
      <c r="M7" s="78" t="s">
        <v>26</v>
      </c>
      <c r="N7" s="1"/>
      <c r="O7" s="22"/>
      <c r="P7" s="578" t="s">
        <v>30</v>
      </c>
      <c r="Q7" s="1"/>
      <c r="R7" s="1"/>
      <c r="U7" s="22"/>
      <c r="V7" s="578" t="s">
        <v>30</v>
      </c>
      <c r="W7" s="78" t="s">
        <v>26</v>
      </c>
      <c r="X7" s="1"/>
      <c r="Y7" s="1"/>
      <c r="Z7" s="1"/>
      <c r="AA7" s="22"/>
      <c r="AB7" s="578" t="s">
        <v>30</v>
      </c>
      <c r="AC7" s="1"/>
      <c r="AD7" s="1"/>
      <c r="AE7" s="1"/>
      <c r="AF7" s="78" t="s">
        <v>26</v>
      </c>
      <c r="AG7" s="22"/>
      <c r="AH7" s="29"/>
      <c r="AI7" s="616" t="s">
        <v>26</v>
      </c>
      <c r="AJ7" s="1"/>
      <c r="AK7" s="1"/>
      <c r="AL7" s="1"/>
      <c r="AM7" s="22"/>
      <c r="AN7" s="105"/>
    </row>
    <row r="8" spans="1:40" ht="19.5" thickBot="1">
      <c r="A8" s="133">
        <v>4</v>
      </c>
      <c r="B8" s="586" t="s">
        <v>43</v>
      </c>
      <c r="C8" s="608"/>
      <c r="D8" s="609"/>
      <c r="E8" s="41"/>
      <c r="F8" s="36"/>
      <c r="G8" s="595" t="s">
        <v>29</v>
      </c>
      <c r="H8" s="36"/>
      <c r="I8" s="54"/>
      <c r="J8" s="36">
        <v>10</v>
      </c>
      <c r="K8" s="41">
        <v>10</v>
      </c>
      <c r="L8" s="41"/>
      <c r="M8" s="36"/>
      <c r="O8" s="54"/>
      <c r="P8" s="610" t="s">
        <v>142</v>
      </c>
      <c r="Q8" s="36">
        <v>10</v>
      </c>
      <c r="R8" s="41"/>
      <c r="S8" s="41"/>
      <c r="T8" s="595" t="s">
        <v>29</v>
      </c>
      <c r="U8" s="54"/>
      <c r="V8" s="40"/>
      <c r="W8" s="36"/>
      <c r="X8" s="41"/>
      <c r="Y8" s="593" t="s">
        <v>142</v>
      </c>
      <c r="Z8" s="595" t="s">
        <v>29</v>
      </c>
      <c r="AA8" s="54"/>
      <c r="AB8" s="610" t="s">
        <v>142</v>
      </c>
      <c r="AC8" s="36"/>
      <c r="AD8" s="41"/>
      <c r="AE8" s="41"/>
      <c r="AF8" s="41"/>
      <c r="AG8" s="43"/>
      <c r="AH8" s="610">
        <v>11</v>
      </c>
      <c r="AI8" s="36"/>
      <c r="AJ8" s="36">
        <v>10</v>
      </c>
      <c r="AK8" s="593" t="s">
        <v>32</v>
      </c>
      <c r="AL8" s="595" t="s">
        <v>31</v>
      </c>
      <c r="AM8" s="594">
        <v>10</v>
      </c>
    </row>
    <row r="9" spans="1:40" ht="19.5" thickBot="1">
      <c r="A9" s="133">
        <v>5</v>
      </c>
      <c r="B9" s="587" t="s">
        <v>38</v>
      </c>
      <c r="C9" s="166" t="s">
        <v>29</v>
      </c>
      <c r="D9" s="2"/>
      <c r="E9" s="603" t="s">
        <v>29</v>
      </c>
      <c r="F9" s="603" t="s">
        <v>29</v>
      </c>
      <c r="G9" s="616">
        <v>11</v>
      </c>
      <c r="H9" s="616">
        <v>10</v>
      </c>
      <c r="I9" s="617" t="s">
        <v>35</v>
      </c>
      <c r="J9" s="2"/>
      <c r="K9" s="616">
        <v>11</v>
      </c>
      <c r="L9" s="616">
        <v>10</v>
      </c>
      <c r="M9" s="616">
        <v>10</v>
      </c>
      <c r="N9" s="616" t="s">
        <v>35</v>
      </c>
      <c r="O9" s="617">
        <v>11</v>
      </c>
      <c r="P9" s="618" t="s">
        <v>29</v>
      </c>
      <c r="Q9" s="616" t="s">
        <v>35</v>
      </c>
      <c r="R9" s="616" t="s">
        <v>35</v>
      </c>
      <c r="T9" s="1"/>
      <c r="U9" s="179"/>
      <c r="V9" s="576">
        <v>11</v>
      </c>
      <c r="W9" s="18"/>
      <c r="X9" s="616" t="s">
        <v>35</v>
      </c>
      <c r="Y9" s="603" t="s">
        <v>29</v>
      </c>
      <c r="Z9" s="616">
        <v>10</v>
      </c>
      <c r="AA9" s="617">
        <v>10</v>
      </c>
      <c r="AB9" s="2"/>
      <c r="AC9" s="616">
        <v>11</v>
      </c>
      <c r="AD9" s="3"/>
      <c r="AE9" s="603" t="s">
        <v>29</v>
      </c>
      <c r="AF9" s="616" t="s">
        <v>35</v>
      </c>
      <c r="AG9" s="617">
        <v>10</v>
      </c>
      <c r="AH9" s="576" t="s">
        <v>35</v>
      </c>
      <c r="AI9" s="616" t="s">
        <v>35</v>
      </c>
      <c r="AJ9" s="616">
        <v>11</v>
      </c>
      <c r="AK9" s="3"/>
      <c r="AL9" s="3"/>
      <c r="AM9" s="10"/>
      <c r="AN9" s="105"/>
    </row>
    <row r="10" spans="1:40" ht="19.5" thickBot="1">
      <c r="A10" s="133">
        <v>6</v>
      </c>
      <c r="B10" s="585" t="s">
        <v>44</v>
      </c>
      <c r="C10" s="597"/>
      <c r="D10" s="600" t="s">
        <v>30</v>
      </c>
      <c r="E10" s="78" t="s">
        <v>33</v>
      </c>
      <c r="F10" s="78" t="s">
        <v>32</v>
      </c>
      <c r="G10" s="78" t="s">
        <v>27</v>
      </c>
      <c r="H10" s="78" t="s">
        <v>32</v>
      </c>
      <c r="I10" s="581" t="s">
        <v>28</v>
      </c>
      <c r="K10" s="7" t="s">
        <v>30</v>
      </c>
      <c r="L10" s="78" t="s">
        <v>33</v>
      </c>
      <c r="M10" s="77" t="s">
        <v>28</v>
      </c>
      <c r="N10" s="77" t="s">
        <v>28</v>
      </c>
      <c r="O10" s="635" t="s">
        <v>27</v>
      </c>
      <c r="P10" s="578" t="s">
        <v>33</v>
      </c>
      <c r="Q10" s="634" t="s">
        <v>30</v>
      </c>
      <c r="R10" s="77" t="s">
        <v>28</v>
      </c>
      <c r="S10" s="78" t="s">
        <v>30</v>
      </c>
      <c r="T10" s="616" t="s">
        <v>33</v>
      </c>
      <c r="U10" s="579" t="s">
        <v>27</v>
      </c>
      <c r="V10" s="578" t="s">
        <v>32</v>
      </c>
      <c r="W10" s="78" t="s">
        <v>30</v>
      </c>
      <c r="X10" s="78" t="s">
        <v>27</v>
      </c>
      <c r="Y10" s="78" t="s">
        <v>32</v>
      </c>
      <c r="Z10" s="78" t="s">
        <v>33</v>
      </c>
      <c r="AA10" s="579" t="s">
        <v>27</v>
      </c>
      <c r="AB10" s="578" t="s">
        <v>33</v>
      </c>
      <c r="AC10" s="78" t="s">
        <v>32</v>
      </c>
      <c r="AD10" s="78" t="s">
        <v>27</v>
      </c>
      <c r="AE10" s="78" t="s">
        <v>30</v>
      </c>
      <c r="AF10" s="78" t="s">
        <v>33</v>
      </c>
      <c r="AG10" s="22"/>
      <c r="AH10" s="578" t="s">
        <v>33</v>
      </c>
      <c r="AI10" s="78" t="s">
        <v>30</v>
      </c>
      <c r="AJ10" s="77" t="s">
        <v>28</v>
      </c>
      <c r="AK10" s="78" t="s">
        <v>27</v>
      </c>
      <c r="AL10" s="1"/>
      <c r="AM10" s="31"/>
      <c r="AN10" s="105"/>
    </row>
    <row r="11" spans="1:40" ht="19.5" thickBot="1">
      <c r="A11" s="133">
        <v>7</v>
      </c>
      <c r="B11" s="588" t="s">
        <v>136</v>
      </c>
      <c r="C11" s="597"/>
      <c r="D11" s="578" t="s">
        <v>34</v>
      </c>
      <c r="E11" s="78" t="s">
        <v>26</v>
      </c>
      <c r="F11" s="1"/>
      <c r="G11" s="78" t="s">
        <v>142</v>
      </c>
      <c r="H11" s="24"/>
      <c r="I11" s="28"/>
      <c r="J11" s="578" t="s">
        <v>34</v>
      </c>
      <c r="K11" s="78" t="s">
        <v>142</v>
      </c>
      <c r="L11" s="78" t="s">
        <v>26</v>
      </c>
      <c r="M11" s="21"/>
      <c r="N11" s="1"/>
      <c r="O11" s="22"/>
      <c r="P11" s="23"/>
      <c r="Q11" s="1"/>
      <c r="R11" s="634" t="s">
        <v>26</v>
      </c>
      <c r="S11" s="78" t="s">
        <v>34</v>
      </c>
      <c r="T11" s="78" t="s">
        <v>142</v>
      </c>
      <c r="V11" s="578" t="s">
        <v>26</v>
      </c>
      <c r="W11" s="78" t="s">
        <v>142</v>
      </c>
      <c r="X11" s="77" t="s">
        <v>31</v>
      </c>
      <c r="Y11" s="78" t="s">
        <v>34</v>
      </c>
      <c r="Z11" s="1"/>
      <c r="AA11" s="581" t="s">
        <v>31</v>
      </c>
      <c r="AB11" s="582" t="s">
        <v>31</v>
      </c>
      <c r="AC11" s="78" t="s">
        <v>26</v>
      </c>
      <c r="AD11" s="78" t="s">
        <v>34</v>
      </c>
      <c r="AE11" s="78" t="s">
        <v>26</v>
      </c>
      <c r="AF11" s="78" t="s">
        <v>142</v>
      </c>
      <c r="AG11" s="22"/>
      <c r="AH11" s="578" t="s">
        <v>34</v>
      </c>
      <c r="AI11" s="77" t="s">
        <v>31</v>
      </c>
      <c r="AJ11" s="77" t="s">
        <v>31</v>
      </c>
      <c r="AK11" s="78" t="s">
        <v>142</v>
      </c>
      <c r="AL11" s="78" t="s">
        <v>26</v>
      </c>
      <c r="AM11" s="22"/>
      <c r="AN11" s="105"/>
    </row>
    <row r="12" spans="1:40" ht="19.5" thickBot="1">
      <c r="A12" s="133">
        <v>8</v>
      </c>
      <c r="B12" s="619" t="s">
        <v>153</v>
      </c>
      <c r="C12" s="598"/>
      <c r="D12" s="48"/>
      <c r="E12" s="35"/>
      <c r="F12" s="35"/>
      <c r="G12" s="35"/>
      <c r="H12" s="580" t="s">
        <v>142</v>
      </c>
      <c r="I12" s="584" t="s">
        <v>34</v>
      </c>
      <c r="J12" s="48"/>
      <c r="K12" s="35"/>
      <c r="L12" s="35"/>
      <c r="M12" s="35"/>
      <c r="N12" s="35"/>
      <c r="O12" s="200"/>
      <c r="P12" s="48"/>
      <c r="R12" s="35"/>
      <c r="S12" s="35"/>
      <c r="T12" s="580" t="s">
        <v>34</v>
      </c>
      <c r="U12" s="584" t="s">
        <v>142</v>
      </c>
      <c r="V12" s="48"/>
      <c r="W12" s="35"/>
      <c r="X12" s="35"/>
      <c r="Y12" s="35"/>
      <c r="Z12" s="35"/>
      <c r="AA12" s="200"/>
      <c r="AB12" s="48"/>
      <c r="AD12" s="580" t="s">
        <v>142</v>
      </c>
      <c r="AE12" s="35"/>
      <c r="AF12" s="35"/>
      <c r="AG12" s="617" t="s">
        <v>34</v>
      </c>
      <c r="AH12" s="48"/>
      <c r="AI12" s="35"/>
      <c r="AJ12" s="35"/>
      <c r="AK12" s="35"/>
      <c r="AL12" s="35"/>
      <c r="AM12" s="200"/>
      <c r="AN12" s="105" t="s">
        <v>34</v>
      </c>
    </row>
    <row r="13" spans="1:40" ht="18.75">
      <c r="A13" s="133">
        <v>9</v>
      </c>
      <c r="B13" s="587" t="s">
        <v>36</v>
      </c>
      <c r="C13" s="166" t="s">
        <v>34</v>
      </c>
      <c r="D13" s="576">
        <v>10</v>
      </c>
      <c r="E13" s="616" t="s">
        <v>34</v>
      </c>
      <c r="F13" s="616" t="s">
        <v>27</v>
      </c>
      <c r="G13" s="616" t="s">
        <v>32</v>
      </c>
      <c r="H13" s="603" t="s">
        <v>31</v>
      </c>
      <c r="I13" s="78" t="s">
        <v>33</v>
      </c>
      <c r="J13" s="578" t="s">
        <v>27</v>
      </c>
      <c r="K13" s="616" t="s">
        <v>33</v>
      </c>
      <c r="L13" s="616" t="s">
        <v>34</v>
      </c>
      <c r="N13" s="616">
        <v>10</v>
      </c>
      <c r="O13" s="179"/>
      <c r="P13" s="576">
        <v>10</v>
      </c>
      <c r="Q13" s="78" t="s">
        <v>33</v>
      </c>
      <c r="R13" s="603" t="s">
        <v>31</v>
      </c>
      <c r="S13" s="616" t="s">
        <v>32</v>
      </c>
      <c r="T13" s="616" t="s">
        <v>27</v>
      </c>
      <c r="U13" s="179"/>
      <c r="V13" s="576" t="s">
        <v>34</v>
      </c>
      <c r="W13" s="616" t="s">
        <v>33</v>
      </c>
      <c r="X13" s="616">
        <v>10</v>
      </c>
      <c r="Y13" s="3"/>
      <c r="Z13" s="616" t="s">
        <v>27</v>
      </c>
      <c r="AA13" s="179"/>
      <c r="AB13" s="576" t="s">
        <v>32</v>
      </c>
      <c r="AC13" s="603" t="s">
        <v>31</v>
      </c>
      <c r="AD13" s="616" t="s">
        <v>33</v>
      </c>
      <c r="AE13" s="616" t="s">
        <v>34</v>
      </c>
      <c r="AF13" s="616" t="s">
        <v>27</v>
      </c>
      <c r="AG13" s="179"/>
      <c r="AH13" s="2"/>
      <c r="AI13" s="616">
        <v>10</v>
      </c>
      <c r="AJ13" s="616" t="s">
        <v>34</v>
      </c>
      <c r="AK13" s="3"/>
      <c r="AL13" s="9"/>
      <c r="AM13" s="10"/>
      <c r="AN13" s="105"/>
    </row>
    <row r="14" spans="1:40" ht="19.5" thickBot="1">
      <c r="A14" s="133">
        <v>10</v>
      </c>
      <c r="B14" s="588" t="s">
        <v>37</v>
      </c>
      <c r="C14" s="597" t="s">
        <v>142</v>
      </c>
      <c r="D14" s="578" t="s">
        <v>142</v>
      </c>
      <c r="E14" s="78">
        <v>11</v>
      </c>
      <c r="F14" s="1"/>
      <c r="G14" s="24"/>
      <c r="H14" s="21"/>
      <c r="I14" s="28"/>
      <c r="J14" s="582" t="s">
        <v>28</v>
      </c>
      <c r="K14" s="1"/>
      <c r="L14" s="78" t="s">
        <v>142</v>
      </c>
      <c r="M14" s="77" t="s">
        <v>29</v>
      </c>
      <c r="N14" s="24"/>
      <c r="O14" s="31"/>
      <c r="P14" s="578">
        <v>11</v>
      </c>
      <c r="Q14" s="78" t="s">
        <v>142</v>
      </c>
      <c r="R14" s="77" t="s">
        <v>29</v>
      </c>
      <c r="S14" s="77" t="s">
        <v>28</v>
      </c>
      <c r="T14" s="1"/>
      <c r="U14" s="22"/>
      <c r="V14" s="578" t="s">
        <v>142</v>
      </c>
      <c r="W14" s="77" t="s">
        <v>29</v>
      </c>
      <c r="X14" s="78">
        <v>11</v>
      </c>
      <c r="Y14" s="77" t="s">
        <v>28</v>
      </c>
      <c r="Z14" s="1"/>
      <c r="AA14" s="22"/>
      <c r="AB14" s="29"/>
      <c r="AC14" s="21"/>
      <c r="AD14" s="77" t="s">
        <v>29</v>
      </c>
      <c r="AE14" s="77" t="s">
        <v>28</v>
      </c>
      <c r="AF14" s="1"/>
      <c r="AG14" s="579">
        <v>11</v>
      </c>
      <c r="AH14" s="578" t="s">
        <v>142</v>
      </c>
      <c r="AI14" s="78">
        <v>11</v>
      </c>
      <c r="AJ14" s="1"/>
      <c r="AK14" s="1"/>
      <c r="AL14" s="1"/>
      <c r="AM14" s="28"/>
      <c r="AN14" s="101"/>
    </row>
    <row r="15" spans="1:40" ht="19.5" thickBot="1">
      <c r="A15" s="133">
        <v>11</v>
      </c>
      <c r="B15" s="589" t="s">
        <v>45</v>
      </c>
      <c r="C15" s="598"/>
      <c r="D15" s="602" t="s">
        <v>31</v>
      </c>
      <c r="E15" s="34">
        <v>10</v>
      </c>
      <c r="F15" s="37">
        <v>10</v>
      </c>
      <c r="G15" s="34" t="s">
        <v>149</v>
      </c>
      <c r="H15" s="37" t="s">
        <v>149</v>
      </c>
      <c r="I15" s="38" t="s">
        <v>148</v>
      </c>
      <c r="J15" s="56" t="s">
        <v>145</v>
      </c>
      <c r="K15" s="34" t="s">
        <v>145</v>
      </c>
      <c r="L15" s="605" t="s">
        <v>28</v>
      </c>
      <c r="M15" s="605" t="s">
        <v>31</v>
      </c>
      <c r="N15" s="580" t="s">
        <v>32</v>
      </c>
      <c r="O15" s="607" t="s">
        <v>29</v>
      </c>
      <c r="P15" s="48"/>
      <c r="Q15" s="37"/>
      <c r="R15" s="35"/>
      <c r="S15" s="37">
        <v>10</v>
      </c>
      <c r="T15" s="37">
        <v>10</v>
      </c>
      <c r="U15" s="584">
        <v>11</v>
      </c>
      <c r="V15" s="622" t="s">
        <v>29</v>
      </c>
      <c r="W15" s="580">
        <v>11</v>
      </c>
      <c r="X15" s="605" t="s">
        <v>28</v>
      </c>
      <c r="Y15" s="605" t="s">
        <v>31</v>
      </c>
      <c r="Z15" s="580" t="s">
        <v>32</v>
      </c>
      <c r="AA15" s="200"/>
      <c r="AB15" s="33" t="s">
        <v>145</v>
      </c>
      <c r="AC15" s="37" t="s">
        <v>145</v>
      </c>
      <c r="AD15" s="580" t="s">
        <v>32</v>
      </c>
      <c r="AE15" s="580" t="s">
        <v>32</v>
      </c>
      <c r="AF15" s="605" t="s">
        <v>28</v>
      </c>
      <c r="AG15" s="607" t="s">
        <v>28</v>
      </c>
      <c r="AH15" s="48"/>
      <c r="AI15" s="34"/>
      <c r="AJ15" s="35"/>
      <c r="AK15" s="35"/>
      <c r="AL15" s="580" t="s">
        <v>32</v>
      </c>
      <c r="AM15" s="607" t="s">
        <v>31</v>
      </c>
      <c r="AN15" s="105"/>
    </row>
    <row r="16" spans="1:40" ht="19.5" thickBot="1">
      <c r="A16" s="133">
        <v>12</v>
      </c>
      <c r="B16" s="590" t="s">
        <v>46</v>
      </c>
      <c r="C16" s="612">
        <v>11</v>
      </c>
      <c r="D16" s="620"/>
      <c r="E16" s="16"/>
      <c r="F16" s="16"/>
      <c r="G16" s="16"/>
      <c r="H16" s="16"/>
      <c r="I16" s="217"/>
      <c r="J16" s="613">
        <v>11</v>
      </c>
      <c r="L16" s="51"/>
      <c r="M16" s="51"/>
      <c r="N16" s="51"/>
      <c r="O16" s="579">
        <v>10</v>
      </c>
      <c r="P16" s="613" t="s">
        <v>32</v>
      </c>
      <c r="Q16" s="606" t="s">
        <v>31</v>
      </c>
      <c r="S16" s="16"/>
      <c r="T16" s="616">
        <v>11</v>
      </c>
      <c r="U16" s="59"/>
      <c r="V16" s="615"/>
      <c r="W16" s="16"/>
      <c r="X16" s="16"/>
      <c r="Y16" s="16"/>
      <c r="Z16" s="16"/>
      <c r="AA16" s="614"/>
      <c r="AB16" s="613" t="s">
        <v>26</v>
      </c>
      <c r="AC16" s="575">
        <v>10</v>
      </c>
      <c r="AD16" s="575">
        <v>11</v>
      </c>
      <c r="AE16" s="575" t="s">
        <v>27</v>
      </c>
      <c r="AF16" s="575" t="s">
        <v>32</v>
      </c>
      <c r="AG16" s="621" t="s">
        <v>31</v>
      </c>
      <c r="AH16" s="613">
        <v>10</v>
      </c>
      <c r="AI16" s="575" t="s">
        <v>27</v>
      </c>
      <c r="AJ16" s="51"/>
      <c r="AK16" s="575" t="s">
        <v>26</v>
      </c>
      <c r="AL16" s="16"/>
      <c r="AM16" s="614"/>
    </row>
    <row r="17" spans="1:40" ht="18.75">
      <c r="A17" s="133">
        <v>13</v>
      </c>
      <c r="B17" s="587" t="s">
        <v>47</v>
      </c>
      <c r="C17" s="597"/>
      <c r="D17" s="601"/>
      <c r="E17" s="24"/>
      <c r="F17" s="616">
        <v>11</v>
      </c>
      <c r="G17" s="78" t="s">
        <v>26</v>
      </c>
      <c r="H17" s="78" t="s">
        <v>27</v>
      </c>
      <c r="J17" s="578" t="s">
        <v>33</v>
      </c>
      <c r="K17" s="78" t="s">
        <v>35</v>
      </c>
      <c r="L17" s="77" t="s">
        <v>31</v>
      </c>
      <c r="N17" s="1"/>
      <c r="O17" s="22"/>
      <c r="P17" s="582" t="s">
        <v>31</v>
      </c>
      <c r="Q17" s="616" t="s">
        <v>32</v>
      </c>
      <c r="R17" s="78">
        <v>10</v>
      </c>
      <c r="T17" s="1"/>
      <c r="V17" s="29"/>
      <c r="W17" s="78" t="s">
        <v>27</v>
      </c>
      <c r="X17" s="78" t="s">
        <v>26</v>
      </c>
      <c r="Y17" s="78">
        <v>11</v>
      </c>
      <c r="Z17" s="77" t="s">
        <v>28</v>
      </c>
      <c r="AA17" s="581" t="s">
        <v>29</v>
      </c>
      <c r="AB17" s="29"/>
      <c r="AC17" s="24"/>
      <c r="AD17" s="21"/>
      <c r="AE17" s="24"/>
      <c r="AF17" s="1"/>
      <c r="AG17" s="31"/>
      <c r="AH17" s="29"/>
      <c r="AI17" s="1"/>
      <c r="AJ17" s="77" t="s">
        <v>29</v>
      </c>
      <c r="AK17" s="78">
        <v>10</v>
      </c>
      <c r="AL17" s="77" t="s">
        <v>28</v>
      </c>
      <c r="AM17" s="617" t="s">
        <v>32</v>
      </c>
      <c r="AN17" s="105"/>
    </row>
    <row r="18" spans="1:40" ht="18.75">
      <c r="A18" s="133">
        <v>14</v>
      </c>
      <c r="B18" s="585" t="s">
        <v>48</v>
      </c>
      <c r="C18" s="597" t="s">
        <v>28</v>
      </c>
      <c r="D18" s="578">
        <v>11</v>
      </c>
      <c r="E18" s="7" t="s">
        <v>142</v>
      </c>
      <c r="F18" s="78" t="s">
        <v>34</v>
      </c>
      <c r="G18" s="1"/>
      <c r="H18" s="78" t="s">
        <v>30</v>
      </c>
      <c r="I18" s="28">
        <v>10</v>
      </c>
      <c r="J18" s="582" t="s">
        <v>31</v>
      </c>
      <c r="K18" s="78" t="s">
        <v>32</v>
      </c>
      <c r="L18" s="1"/>
      <c r="M18" s="24"/>
      <c r="N18" s="1"/>
      <c r="O18" s="28"/>
      <c r="P18" s="29"/>
      <c r="Q18" s="1"/>
      <c r="R18" s="1"/>
      <c r="S18" s="77" t="s">
        <v>29</v>
      </c>
      <c r="T18" s="77" t="s">
        <v>28</v>
      </c>
      <c r="U18" s="579">
        <v>10</v>
      </c>
      <c r="V18" s="582" t="s">
        <v>31</v>
      </c>
      <c r="W18" s="78" t="s">
        <v>32</v>
      </c>
      <c r="X18" s="78" t="s">
        <v>34</v>
      </c>
      <c r="Y18" s="78" t="s">
        <v>30</v>
      </c>
      <c r="Z18" s="78" t="s">
        <v>142</v>
      </c>
      <c r="AA18" s="579">
        <v>11</v>
      </c>
      <c r="AB18" s="29"/>
      <c r="AC18" s="24"/>
      <c r="AD18" s="1"/>
      <c r="AE18" s="1"/>
      <c r="AF18" s="24"/>
      <c r="AG18" s="22"/>
      <c r="AH18" s="29"/>
      <c r="AI18" s="77" t="s">
        <v>29</v>
      </c>
      <c r="AJ18" s="1"/>
      <c r="AK18" s="77" t="s">
        <v>28</v>
      </c>
      <c r="AL18" s="1"/>
      <c r="AM18" s="22"/>
      <c r="AN18" s="105"/>
    </row>
    <row r="19" spans="1:40" ht="19.5" thickBot="1">
      <c r="A19" s="147">
        <v>15</v>
      </c>
      <c r="B19" s="586" t="s">
        <v>49</v>
      </c>
      <c r="C19" s="608" t="s">
        <v>27</v>
      </c>
      <c r="D19" s="623" t="s">
        <v>29</v>
      </c>
      <c r="E19" s="41"/>
      <c r="F19" s="595" t="s">
        <v>28</v>
      </c>
      <c r="G19" s="593">
        <v>10</v>
      </c>
      <c r="H19" s="593">
        <v>11</v>
      </c>
      <c r="I19" s="43"/>
      <c r="J19" s="42"/>
      <c r="K19" s="41"/>
      <c r="L19" s="593" t="s">
        <v>27</v>
      </c>
      <c r="M19" s="593" t="s">
        <v>33</v>
      </c>
      <c r="N19" s="593" t="s">
        <v>26</v>
      </c>
      <c r="O19" s="594" t="s">
        <v>35</v>
      </c>
      <c r="P19" s="42"/>
      <c r="Q19" s="41"/>
      <c r="R19" s="41"/>
      <c r="S19" s="77" t="s">
        <v>31</v>
      </c>
      <c r="U19" s="579" t="s">
        <v>32</v>
      </c>
      <c r="V19" s="610" t="s">
        <v>27</v>
      </c>
      <c r="W19" s="595" t="s">
        <v>28</v>
      </c>
      <c r="X19" s="595" t="s">
        <v>29</v>
      </c>
      <c r="Y19" s="593" t="s">
        <v>26</v>
      </c>
      <c r="Z19" s="41"/>
      <c r="AA19" s="54"/>
      <c r="AB19" s="42"/>
      <c r="AC19" s="593" t="s">
        <v>33</v>
      </c>
      <c r="AD19" s="25"/>
      <c r="AE19" s="593" t="s">
        <v>35</v>
      </c>
      <c r="AF19" s="595" t="s">
        <v>31</v>
      </c>
      <c r="AG19" s="594" t="s">
        <v>32</v>
      </c>
      <c r="AH19" s="42"/>
      <c r="AI19" s="36"/>
      <c r="AJ19" s="36"/>
      <c r="AK19" s="25"/>
      <c r="AL19" s="25"/>
      <c r="AM19" s="44"/>
      <c r="AN19" s="105"/>
    </row>
    <row r="20" spans="1:40" ht="19.5" thickBot="1">
      <c r="A20" s="147">
        <v>16</v>
      </c>
      <c r="B20" s="587" t="s">
        <v>154</v>
      </c>
      <c r="C20" s="166">
        <v>10</v>
      </c>
      <c r="D20" s="2"/>
      <c r="E20" s="603" t="s">
        <v>31</v>
      </c>
      <c r="F20" s="3"/>
      <c r="G20" s="616" t="s">
        <v>33</v>
      </c>
      <c r="H20" s="616" t="s">
        <v>35</v>
      </c>
      <c r="I20" s="617" t="s">
        <v>32</v>
      </c>
      <c r="J20" s="576" t="s">
        <v>26</v>
      </c>
      <c r="K20" s="616" t="s">
        <v>27</v>
      </c>
      <c r="L20" s="616">
        <v>11</v>
      </c>
      <c r="M20" s="616">
        <v>11</v>
      </c>
      <c r="N20" s="603" t="s">
        <v>29</v>
      </c>
      <c r="O20" s="626" t="s">
        <v>28</v>
      </c>
      <c r="P20" s="11"/>
      <c r="Q20" s="9"/>
      <c r="R20" s="9"/>
      <c r="S20" s="3"/>
      <c r="T20" s="9"/>
      <c r="U20" s="10"/>
      <c r="V20" s="576">
        <v>10</v>
      </c>
      <c r="W20" s="616">
        <v>10</v>
      </c>
      <c r="X20" s="3"/>
      <c r="Y20" s="616" t="s">
        <v>27</v>
      </c>
      <c r="Z20" s="616">
        <v>11</v>
      </c>
      <c r="AA20" s="179"/>
      <c r="AB20" s="2"/>
      <c r="AC20" s="3"/>
      <c r="AD20" s="616">
        <v>10</v>
      </c>
      <c r="AE20" s="616">
        <v>10</v>
      </c>
      <c r="AF20" s="616">
        <v>11</v>
      </c>
      <c r="AG20" s="617" t="s">
        <v>27</v>
      </c>
      <c r="AH20" s="11"/>
      <c r="AI20" s="3"/>
      <c r="AJ20" s="3"/>
      <c r="AK20" s="616">
        <v>11</v>
      </c>
      <c r="AL20" s="616">
        <v>10</v>
      </c>
      <c r="AM20" s="179"/>
      <c r="AN20" s="105"/>
    </row>
    <row r="21" spans="1:40" ht="19.5" thickBot="1">
      <c r="A21" s="133">
        <v>17</v>
      </c>
      <c r="B21" s="590" t="s">
        <v>51</v>
      </c>
      <c r="C21" s="598" t="s">
        <v>26</v>
      </c>
      <c r="D21" s="48"/>
      <c r="E21" s="580" t="s">
        <v>32</v>
      </c>
      <c r="F21" s="580" t="s">
        <v>35</v>
      </c>
      <c r="H21" s="580" t="s">
        <v>33</v>
      </c>
      <c r="I21" s="584" t="s">
        <v>26</v>
      </c>
      <c r="J21" s="604" t="s">
        <v>142</v>
      </c>
      <c r="K21" s="580" t="s">
        <v>26</v>
      </c>
      <c r="L21" s="627" t="s">
        <v>30</v>
      </c>
      <c r="M21" s="580" t="s">
        <v>34</v>
      </c>
      <c r="N21" s="35"/>
      <c r="O21" s="626" t="s">
        <v>31</v>
      </c>
      <c r="P21" s="622" t="s">
        <v>28</v>
      </c>
      <c r="Q21" s="605" t="s">
        <v>29</v>
      </c>
      <c r="R21" s="37"/>
      <c r="S21" s="34"/>
      <c r="T21" s="34"/>
      <c r="U21" s="49"/>
      <c r="V21" s="604" t="s">
        <v>33</v>
      </c>
      <c r="W21" s="580" t="s">
        <v>35</v>
      </c>
      <c r="X21" s="580" t="s">
        <v>142</v>
      </c>
      <c r="Y21" s="35"/>
      <c r="Z21" s="580" t="s">
        <v>34</v>
      </c>
      <c r="AA21" s="584" t="s">
        <v>30</v>
      </c>
      <c r="AB21" s="48"/>
      <c r="AC21" s="35"/>
      <c r="AD21" s="37"/>
      <c r="AE21" s="37"/>
      <c r="AF21" s="35"/>
      <c r="AG21" s="38"/>
      <c r="AH21" s="622" t="s">
        <v>29</v>
      </c>
      <c r="AI21" s="605" t="s">
        <v>28</v>
      </c>
      <c r="AJ21" s="580" t="s">
        <v>32</v>
      </c>
      <c r="AK21" s="605" t="s">
        <v>31</v>
      </c>
      <c r="AL21" s="35"/>
      <c r="AM21" s="49"/>
      <c r="AN21" s="105" t="s">
        <v>31</v>
      </c>
    </row>
    <row r="22" spans="1:40" ht="18.75">
      <c r="A22" s="133">
        <v>18</v>
      </c>
      <c r="B22" s="587" t="s">
        <v>52</v>
      </c>
      <c r="C22" s="166"/>
      <c r="D22" s="576" t="s">
        <v>32</v>
      </c>
      <c r="F22" s="616" t="s">
        <v>26</v>
      </c>
      <c r="G22" s="18" t="s">
        <v>35</v>
      </c>
      <c r="H22" s="18" t="s">
        <v>145</v>
      </c>
      <c r="I22" s="617" t="s">
        <v>27</v>
      </c>
      <c r="J22" s="2"/>
      <c r="K22" s="3"/>
      <c r="L22" s="9"/>
      <c r="M22" s="18"/>
      <c r="N22" s="9"/>
      <c r="O22" s="13"/>
      <c r="P22" s="576" t="s">
        <v>26</v>
      </c>
      <c r="Q22" s="616" t="s">
        <v>27</v>
      </c>
      <c r="R22" s="616" t="s">
        <v>142</v>
      </c>
      <c r="S22" s="616" t="s">
        <v>35</v>
      </c>
      <c r="T22" s="593" t="s">
        <v>32</v>
      </c>
      <c r="U22" s="13" t="s">
        <v>149</v>
      </c>
      <c r="V22" s="11"/>
      <c r="W22" s="9"/>
      <c r="X22" s="9"/>
      <c r="Y22" s="18"/>
      <c r="Z22" s="18"/>
      <c r="AA22" s="13" t="s">
        <v>32</v>
      </c>
      <c r="AB22" s="576">
        <v>11</v>
      </c>
      <c r="AC22" s="603" t="s">
        <v>28</v>
      </c>
      <c r="AD22" s="616" t="s">
        <v>26</v>
      </c>
      <c r="AE22" s="616" t="s">
        <v>142</v>
      </c>
      <c r="AF22" s="616">
        <v>10</v>
      </c>
      <c r="AG22" s="179"/>
      <c r="AH22" s="576" t="s">
        <v>27</v>
      </c>
      <c r="AI22" s="3"/>
      <c r="AJ22" s="616" t="s">
        <v>142</v>
      </c>
      <c r="AK22" s="9" t="s">
        <v>145</v>
      </c>
      <c r="AL22" s="18" t="s">
        <v>146</v>
      </c>
      <c r="AM22" s="179"/>
      <c r="AN22" s="105"/>
    </row>
    <row r="23" spans="1:40" ht="18.75">
      <c r="A23" s="133">
        <v>19</v>
      </c>
      <c r="B23" s="585" t="s">
        <v>54</v>
      </c>
      <c r="C23" s="597" t="s">
        <v>30</v>
      </c>
      <c r="D23" s="582" t="s">
        <v>31</v>
      </c>
      <c r="E23" s="77" t="s">
        <v>157</v>
      </c>
      <c r="F23" s="78" t="s">
        <v>30</v>
      </c>
      <c r="G23" s="78" t="s">
        <v>35</v>
      </c>
      <c r="H23" s="78" t="s">
        <v>34</v>
      </c>
      <c r="I23" s="581" t="s">
        <v>31</v>
      </c>
      <c r="J23" s="27"/>
      <c r="K23" s="1"/>
      <c r="L23" s="21"/>
      <c r="M23" s="24"/>
      <c r="N23" s="24"/>
      <c r="O23" s="31"/>
      <c r="P23" s="75" t="s">
        <v>157</v>
      </c>
      <c r="Q23" s="24" t="s">
        <v>149</v>
      </c>
      <c r="R23" s="24" t="s">
        <v>152</v>
      </c>
      <c r="S23" s="24" t="s">
        <v>146</v>
      </c>
      <c r="T23" s="24" t="s">
        <v>148</v>
      </c>
      <c r="U23" s="624" t="s">
        <v>31</v>
      </c>
      <c r="V23" s="27"/>
      <c r="W23" s="21"/>
      <c r="X23" s="1"/>
      <c r="Y23" s="78" t="s">
        <v>157</v>
      </c>
      <c r="Z23" s="78" t="s">
        <v>30</v>
      </c>
      <c r="AA23" s="22"/>
      <c r="AB23" s="23">
        <v>10</v>
      </c>
      <c r="AC23" s="24" t="s">
        <v>149</v>
      </c>
      <c r="AD23" s="77" t="s">
        <v>31</v>
      </c>
      <c r="AE23" s="77" t="s">
        <v>31</v>
      </c>
      <c r="AF23" s="24"/>
      <c r="AG23" s="78" t="s">
        <v>30</v>
      </c>
      <c r="AH23" s="29"/>
      <c r="AI23" s="24" t="s">
        <v>152</v>
      </c>
      <c r="AJ23" s="78" t="s">
        <v>30</v>
      </c>
      <c r="AK23" s="78" t="s">
        <v>30</v>
      </c>
      <c r="AL23" s="78" t="s">
        <v>35</v>
      </c>
      <c r="AM23" s="31"/>
      <c r="AN23" s="105"/>
    </row>
    <row r="24" spans="1:40" ht="19.5" thickBot="1">
      <c r="A24" s="133">
        <v>20</v>
      </c>
      <c r="B24" s="588" t="s">
        <v>55</v>
      </c>
      <c r="C24" s="598"/>
      <c r="D24" s="33" t="s">
        <v>151</v>
      </c>
      <c r="E24" s="605" t="s">
        <v>157</v>
      </c>
      <c r="F24" s="580" t="s">
        <v>33</v>
      </c>
      <c r="G24" s="580" t="s">
        <v>34</v>
      </c>
      <c r="H24" s="34"/>
      <c r="I24" s="49" t="s">
        <v>147</v>
      </c>
      <c r="J24" s="56"/>
      <c r="K24" s="34"/>
      <c r="L24" s="34"/>
      <c r="M24" s="580" t="s">
        <v>142</v>
      </c>
      <c r="N24" s="580" t="s">
        <v>27</v>
      </c>
      <c r="O24" s="584" t="s">
        <v>26</v>
      </c>
      <c r="P24" s="33" t="s">
        <v>157</v>
      </c>
      <c r="Q24" s="34" t="s">
        <v>147</v>
      </c>
      <c r="R24" s="580" t="s">
        <v>32</v>
      </c>
      <c r="S24" s="34" t="s">
        <v>150</v>
      </c>
      <c r="T24" s="34" t="s">
        <v>151</v>
      </c>
      <c r="U24" s="49" t="s">
        <v>152</v>
      </c>
      <c r="V24" s="56"/>
      <c r="W24" s="35"/>
      <c r="X24" s="37"/>
      <c r="Y24" s="580" t="s">
        <v>157</v>
      </c>
      <c r="Z24" s="605" t="s">
        <v>31</v>
      </c>
      <c r="AA24" s="584" t="s">
        <v>32</v>
      </c>
      <c r="AB24" s="622" t="s">
        <v>28</v>
      </c>
      <c r="AC24" s="580" t="s">
        <v>35</v>
      </c>
      <c r="AD24" s="580" t="s">
        <v>30</v>
      </c>
      <c r="AE24" s="580" t="s">
        <v>33</v>
      </c>
      <c r="AF24" s="580" t="s">
        <v>34</v>
      </c>
      <c r="AG24" s="607" t="s">
        <v>29</v>
      </c>
      <c r="AH24" s="56" t="s">
        <v>147</v>
      </c>
      <c r="AI24" s="37" t="s">
        <v>150</v>
      </c>
      <c r="AJ24" s="35"/>
      <c r="AK24" s="37" t="s">
        <v>152</v>
      </c>
      <c r="AL24" s="35"/>
      <c r="AM24" s="38"/>
      <c r="AN24" s="105"/>
    </row>
    <row r="25" spans="1:40" ht="18.75">
      <c r="A25" s="133">
        <v>21</v>
      </c>
      <c r="B25" s="587" t="s">
        <v>56</v>
      </c>
      <c r="C25" s="166"/>
      <c r="D25" s="2"/>
      <c r="E25" s="616">
        <v>10</v>
      </c>
      <c r="F25" s="616">
        <v>10</v>
      </c>
      <c r="G25" s="178" t="s">
        <v>152</v>
      </c>
      <c r="H25" s="18" t="s">
        <v>152</v>
      </c>
      <c r="J25" s="11"/>
      <c r="K25" s="9"/>
      <c r="L25" s="18"/>
      <c r="M25" s="616" t="s">
        <v>27</v>
      </c>
      <c r="N25" s="616">
        <v>11</v>
      </c>
      <c r="O25" s="617" t="s">
        <v>32</v>
      </c>
      <c r="P25" s="11"/>
      <c r="Q25" s="616">
        <v>11</v>
      </c>
      <c r="R25" s="616" t="s">
        <v>34</v>
      </c>
      <c r="S25" s="616">
        <v>10</v>
      </c>
      <c r="T25" s="616">
        <v>10</v>
      </c>
      <c r="U25" s="617" t="s">
        <v>34</v>
      </c>
      <c r="V25" s="11"/>
      <c r="W25" s="9"/>
      <c r="X25" s="9"/>
      <c r="Y25" s="9"/>
      <c r="Z25" s="3"/>
      <c r="AA25" s="10"/>
      <c r="AB25" s="576">
        <v>10</v>
      </c>
      <c r="AC25" s="9" t="s">
        <v>147</v>
      </c>
      <c r="AD25" s="9" t="s">
        <v>151</v>
      </c>
      <c r="AE25" s="616">
        <v>11</v>
      </c>
      <c r="AF25" s="9">
        <v>10</v>
      </c>
      <c r="AG25" s="10"/>
      <c r="AH25" s="11" t="s">
        <v>151</v>
      </c>
      <c r="AI25" s="616" t="s">
        <v>34</v>
      </c>
      <c r="AJ25" s="616" t="s">
        <v>27</v>
      </c>
      <c r="AK25" s="616" t="s">
        <v>34</v>
      </c>
      <c r="AL25" s="3"/>
      <c r="AM25" s="13"/>
      <c r="AN25" s="105"/>
    </row>
    <row r="26" spans="1:40" ht="18.75">
      <c r="A26" s="133">
        <v>22</v>
      </c>
      <c r="B26" s="585" t="s">
        <v>57</v>
      </c>
      <c r="C26" s="597" t="s">
        <v>33</v>
      </c>
      <c r="D26" s="601" t="s">
        <v>33</v>
      </c>
      <c r="F26" s="78" t="s">
        <v>33</v>
      </c>
      <c r="G26" s="77" t="s">
        <v>28</v>
      </c>
      <c r="H26" s="77" t="s">
        <v>28</v>
      </c>
      <c r="I26" s="22"/>
      <c r="J26" s="27"/>
      <c r="K26" s="24"/>
      <c r="L26" s="1"/>
      <c r="M26" s="24" t="s">
        <v>147</v>
      </c>
      <c r="N26" s="24" t="s">
        <v>148</v>
      </c>
      <c r="O26" s="31" t="s">
        <v>151</v>
      </c>
      <c r="P26" s="27"/>
      <c r="Q26" s="77" t="s">
        <v>28</v>
      </c>
      <c r="R26" s="78" t="s">
        <v>33</v>
      </c>
      <c r="S26" s="78" t="s">
        <v>33</v>
      </c>
      <c r="T26" s="77" t="s">
        <v>31</v>
      </c>
      <c r="U26" s="581" t="s">
        <v>28</v>
      </c>
      <c r="V26" s="27"/>
      <c r="W26" s="24"/>
      <c r="X26" s="21"/>
      <c r="Y26" s="21"/>
      <c r="Z26" s="21"/>
      <c r="AA26" s="28"/>
      <c r="AB26" s="23"/>
      <c r="AC26" s="78" t="s">
        <v>27</v>
      </c>
      <c r="AD26" s="24" t="s">
        <v>148</v>
      </c>
      <c r="AE26" s="21" t="s">
        <v>151</v>
      </c>
      <c r="AF26" s="21" t="s">
        <v>149</v>
      </c>
      <c r="AG26" s="31" t="s">
        <v>149</v>
      </c>
      <c r="AH26" s="578" t="s">
        <v>32</v>
      </c>
      <c r="AI26" s="78" t="s">
        <v>33</v>
      </c>
      <c r="AJ26" s="24" t="s">
        <v>147</v>
      </c>
      <c r="AK26" s="21"/>
      <c r="AL26" s="21" t="s">
        <v>150</v>
      </c>
      <c r="AM26" s="28"/>
      <c r="AN26" s="105"/>
    </row>
    <row r="27" spans="1:40" ht="18.75">
      <c r="A27" s="133">
        <v>23</v>
      </c>
      <c r="B27" s="585" t="s">
        <v>58</v>
      </c>
      <c r="C27" s="597"/>
      <c r="D27" s="29"/>
      <c r="E27" s="78" t="s">
        <v>35</v>
      </c>
      <c r="F27" s="78" t="s">
        <v>142</v>
      </c>
      <c r="G27" s="78" t="s">
        <v>30</v>
      </c>
      <c r="H27" s="1"/>
      <c r="I27" s="22"/>
      <c r="J27" s="29"/>
      <c r="K27" s="1"/>
      <c r="L27" s="21"/>
      <c r="M27" s="1"/>
      <c r="N27" s="77" t="s">
        <v>31</v>
      </c>
      <c r="O27" s="31"/>
      <c r="Q27" s="78" t="s">
        <v>26</v>
      </c>
      <c r="R27" s="78" t="s">
        <v>30</v>
      </c>
      <c r="S27" s="78" t="s">
        <v>142</v>
      </c>
      <c r="T27" s="78" t="s">
        <v>35</v>
      </c>
      <c r="U27" s="23" t="s">
        <v>148</v>
      </c>
      <c r="V27" s="27"/>
      <c r="W27" s="21"/>
      <c r="X27" s="1"/>
      <c r="Y27" s="24"/>
      <c r="Z27" s="24"/>
      <c r="AA27" s="31"/>
      <c r="AB27" s="29"/>
      <c r="AC27" s="78" t="s">
        <v>142</v>
      </c>
      <c r="AD27" s="21" t="s">
        <v>146</v>
      </c>
      <c r="AE27" s="24" t="s">
        <v>148</v>
      </c>
      <c r="AF27" s="1"/>
      <c r="AG27" s="579" t="s">
        <v>26</v>
      </c>
      <c r="AH27" s="578" t="s">
        <v>30</v>
      </c>
      <c r="AI27" s="24"/>
      <c r="AJ27" s="78" t="s">
        <v>26</v>
      </c>
      <c r="AK27" s="1"/>
      <c r="AL27" s="24"/>
      <c r="AM27" s="31"/>
      <c r="AN27" s="105"/>
    </row>
    <row r="28" spans="1:40" ht="19.5" thickBot="1">
      <c r="A28" s="133">
        <v>24</v>
      </c>
      <c r="B28" s="591" t="s">
        <v>39</v>
      </c>
      <c r="C28" s="598" t="s">
        <v>35</v>
      </c>
      <c r="D28" s="56" t="s">
        <v>150</v>
      </c>
      <c r="E28" s="34" t="s">
        <v>146</v>
      </c>
      <c r="F28" s="35"/>
      <c r="G28" s="37"/>
      <c r="H28" s="605" t="s">
        <v>29</v>
      </c>
      <c r="I28" s="49" t="s">
        <v>29</v>
      </c>
      <c r="J28" s="622" t="s">
        <v>29</v>
      </c>
      <c r="K28" s="605" t="s">
        <v>29</v>
      </c>
      <c r="L28" s="35"/>
      <c r="M28" s="35"/>
      <c r="N28" s="35"/>
      <c r="O28" s="200"/>
      <c r="P28" s="56"/>
      <c r="Q28" s="37"/>
      <c r="R28" s="37" t="s">
        <v>150</v>
      </c>
      <c r="S28" s="34"/>
      <c r="T28" s="37" t="s">
        <v>146</v>
      </c>
      <c r="U28" s="38"/>
      <c r="V28" s="56"/>
      <c r="W28" s="34"/>
      <c r="X28" s="37"/>
      <c r="Y28" s="37"/>
      <c r="Z28" s="37"/>
      <c r="AA28" s="38"/>
      <c r="AB28" s="622" t="s">
        <v>29</v>
      </c>
      <c r="AC28" s="605" t="s">
        <v>29</v>
      </c>
      <c r="AD28" s="580" t="s">
        <v>35</v>
      </c>
      <c r="AE28" s="35"/>
      <c r="AF28" s="35"/>
      <c r="AG28" s="38"/>
      <c r="AH28" s="48"/>
      <c r="AI28" s="35"/>
      <c r="AJ28" s="37"/>
      <c r="AK28" s="605" t="s">
        <v>29</v>
      </c>
      <c r="AL28" s="580" t="s">
        <v>33</v>
      </c>
      <c r="AM28" s="607" t="s">
        <v>29</v>
      </c>
      <c r="AN28" s="105"/>
    </row>
    <row r="29" spans="1:40" ht="19.5" thickBot="1">
      <c r="A29" s="133">
        <v>25</v>
      </c>
      <c r="B29" s="587" t="s">
        <v>60</v>
      </c>
      <c r="C29" s="166"/>
      <c r="D29" s="628" t="s">
        <v>28</v>
      </c>
      <c r="E29" s="603" t="s">
        <v>28</v>
      </c>
      <c r="F29" s="626" t="s">
        <v>31</v>
      </c>
      <c r="G29" s="605" t="s">
        <v>31</v>
      </c>
      <c r="H29" s="616" t="s">
        <v>26</v>
      </c>
      <c r="I29" s="579">
        <v>11</v>
      </c>
      <c r="J29" s="576">
        <v>10</v>
      </c>
      <c r="K29" s="575">
        <v>10</v>
      </c>
      <c r="L29" s="616" t="s">
        <v>32</v>
      </c>
      <c r="M29" s="78" t="s">
        <v>32</v>
      </c>
      <c r="N29" s="634" t="s">
        <v>34</v>
      </c>
      <c r="P29" s="576" t="s">
        <v>27</v>
      </c>
      <c r="Q29" s="638">
        <v>10</v>
      </c>
      <c r="R29" s="639">
        <v>11</v>
      </c>
      <c r="S29" s="616">
        <v>11</v>
      </c>
      <c r="T29" s="78" t="s">
        <v>26</v>
      </c>
      <c r="U29" s="579" t="s">
        <v>26</v>
      </c>
      <c r="W29" s="603" t="s">
        <v>31</v>
      </c>
      <c r="X29" s="616" t="s">
        <v>32</v>
      </c>
      <c r="Y29" s="634" t="s">
        <v>35</v>
      </c>
      <c r="Z29" s="616" t="s">
        <v>35</v>
      </c>
      <c r="AB29" s="576" t="s">
        <v>34</v>
      </c>
      <c r="AC29" s="580" t="s">
        <v>34</v>
      </c>
      <c r="AD29" s="18"/>
      <c r="AE29" s="18"/>
      <c r="AF29" s="18" t="s">
        <v>156</v>
      </c>
      <c r="AG29" s="10" t="s">
        <v>156</v>
      </c>
      <c r="AH29" s="618" t="s">
        <v>28</v>
      </c>
      <c r="AJ29" s="634" t="s">
        <v>35</v>
      </c>
      <c r="AL29" s="616" t="s">
        <v>27</v>
      </c>
      <c r="AM29" s="579" t="s">
        <v>27</v>
      </c>
      <c r="AN29" s="75" t="s">
        <v>35</v>
      </c>
    </row>
    <row r="30" spans="1:40" ht="19.5" thickBot="1">
      <c r="A30" s="629">
        <v>26</v>
      </c>
      <c r="B30" s="630" t="s">
        <v>61</v>
      </c>
      <c r="C30" s="608"/>
      <c r="D30" s="631"/>
      <c r="E30" s="41"/>
      <c r="F30" s="36"/>
      <c r="G30" s="36"/>
      <c r="H30" s="228"/>
      <c r="I30" s="54"/>
      <c r="J30" s="42"/>
      <c r="K30" s="41"/>
      <c r="L30" s="36"/>
      <c r="M30" s="632" t="s">
        <v>30</v>
      </c>
      <c r="N30" s="593" t="s">
        <v>33</v>
      </c>
      <c r="O30" s="43"/>
      <c r="P30" s="70"/>
      <c r="Q30" s="41"/>
      <c r="R30" s="41"/>
      <c r="S30" s="25"/>
      <c r="T30" s="36"/>
      <c r="U30" s="41"/>
      <c r="V30" s="91"/>
      <c r="W30" s="41"/>
      <c r="X30" s="593" t="s">
        <v>30</v>
      </c>
      <c r="Y30" s="593" t="s">
        <v>33</v>
      </c>
      <c r="Z30" s="41"/>
      <c r="AA30" s="54"/>
      <c r="AB30" s="42"/>
      <c r="AC30" s="36"/>
      <c r="AD30" s="25"/>
      <c r="AE30" s="25" t="s">
        <v>158</v>
      </c>
      <c r="AF30" s="593" t="s">
        <v>30</v>
      </c>
      <c r="AG30" s="594" t="s">
        <v>33</v>
      </c>
      <c r="AH30" s="42"/>
      <c r="AI30" s="41"/>
      <c r="AJ30" s="25"/>
      <c r="AK30" s="25"/>
      <c r="AL30" s="41"/>
      <c r="AM30" s="43"/>
      <c r="AN30" s="101"/>
    </row>
    <row r="31" spans="1:40" ht="19.5" thickBot="1">
      <c r="A31" s="572">
        <v>27</v>
      </c>
      <c r="B31" s="589" t="s">
        <v>65</v>
      </c>
      <c r="C31" s="244" t="s">
        <v>32</v>
      </c>
      <c r="D31" s="4"/>
      <c r="E31" s="634" t="s">
        <v>27</v>
      </c>
      <c r="F31" s="5"/>
      <c r="G31" s="5"/>
      <c r="H31" s="5"/>
      <c r="I31" s="145"/>
      <c r="J31" s="4"/>
      <c r="K31" s="616" t="s">
        <v>34</v>
      </c>
      <c r="L31" s="5"/>
      <c r="M31" s="5"/>
      <c r="P31" s="63"/>
      <c r="Q31" s="5"/>
      <c r="S31" s="638" t="s">
        <v>26</v>
      </c>
      <c r="T31" s="634" t="s">
        <v>30</v>
      </c>
      <c r="U31" s="78" t="s">
        <v>33</v>
      </c>
      <c r="V31" s="640"/>
      <c r="W31" s="634" t="s">
        <v>34</v>
      </c>
      <c r="X31" s="634" t="s">
        <v>33</v>
      </c>
      <c r="Z31" s="5"/>
      <c r="AA31" s="635" t="s">
        <v>142</v>
      </c>
      <c r="AB31" s="636" t="s">
        <v>27</v>
      </c>
      <c r="AC31" s="634" t="s">
        <v>30</v>
      </c>
      <c r="AD31" s="66"/>
      <c r="AE31" s="60"/>
      <c r="AF31" s="5"/>
      <c r="AG31" s="145"/>
      <c r="AH31" s="636" t="s">
        <v>26</v>
      </c>
      <c r="AI31" s="634" t="s">
        <v>142</v>
      </c>
      <c r="AK31" s="616" t="s">
        <v>35</v>
      </c>
      <c r="AL31" s="5"/>
      <c r="AM31" s="67"/>
      <c r="AN31" s="105" t="s">
        <v>35</v>
      </c>
    </row>
    <row r="32" spans="1:40" ht="19.5" thickBot="1">
      <c r="A32" s="633">
        <v>28</v>
      </c>
      <c r="B32" s="611" t="s">
        <v>66</v>
      </c>
      <c r="C32" s="612" t="s">
        <v>31</v>
      </c>
      <c r="E32" s="16"/>
      <c r="F32" s="14"/>
      <c r="G32" s="14"/>
      <c r="H32" s="14"/>
      <c r="I32" s="217"/>
      <c r="J32" s="223"/>
      <c r="K32" s="51"/>
      <c r="L32" s="575" t="s">
        <v>35</v>
      </c>
      <c r="M32" s="575" t="s">
        <v>35</v>
      </c>
      <c r="N32" s="575" t="s">
        <v>30</v>
      </c>
      <c r="O32" s="583" t="s">
        <v>142</v>
      </c>
      <c r="P32" s="613" t="s">
        <v>34</v>
      </c>
      <c r="Q32" s="575" t="s">
        <v>34</v>
      </c>
      <c r="R32" s="14" t="s">
        <v>27</v>
      </c>
      <c r="S32" s="575" t="s">
        <v>27</v>
      </c>
      <c r="T32" s="16"/>
      <c r="U32" s="16"/>
      <c r="V32" s="618" t="s">
        <v>28</v>
      </c>
      <c r="W32" s="51"/>
      <c r="X32" s="16"/>
      <c r="Y32" s="51">
        <v>10</v>
      </c>
      <c r="Z32" s="575" t="s">
        <v>26</v>
      </c>
      <c r="AA32" s="583" t="s">
        <v>26</v>
      </c>
      <c r="AB32" s="625"/>
      <c r="AC32" s="14"/>
      <c r="AD32" s="14"/>
      <c r="AE32" s="51"/>
      <c r="AF32" s="16"/>
      <c r="AG32" s="59"/>
      <c r="AH32" s="628" t="s">
        <v>31</v>
      </c>
      <c r="AI32" s="575" t="s">
        <v>32</v>
      </c>
      <c r="AJ32" s="51" t="s">
        <v>150</v>
      </c>
      <c r="AK32" s="14" t="s">
        <v>150</v>
      </c>
      <c r="AL32" s="575">
        <v>11</v>
      </c>
      <c r="AM32" s="217" t="s">
        <v>145</v>
      </c>
      <c r="AN32" s="101"/>
    </row>
    <row r="33" spans="1:40" ht="19.5" thickBot="1">
      <c r="A33" s="592">
        <v>29</v>
      </c>
      <c r="B33" s="586" t="s">
        <v>67</v>
      </c>
      <c r="C33" s="598"/>
      <c r="D33" s="602"/>
      <c r="E33" s="37"/>
      <c r="F33" s="37"/>
      <c r="G33" s="37"/>
      <c r="H33" s="37"/>
      <c r="I33" s="38"/>
      <c r="J33" s="604" t="s">
        <v>32</v>
      </c>
      <c r="K33" s="605" t="s">
        <v>31</v>
      </c>
      <c r="L33" s="34" t="s">
        <v>146</v>
      </c>
      <c r="M33" s="34" t="s">
        <v>146</v>
      </c>
      <c r="N33" s="580" t="s">
        <v>142</v>
      </c>
      <c r="O33" s="584" t="s">
        <v>30</v>
      </c>
      <c r="P33" s="214" t="s">
        <v>152</v>
      </c>
      <c r="Q33" s="188" t="s">
        <v>152</v>
      </c>
      <c r="R33" s="577" t="s">
        <v>147</v>
      </c>
      <c r="S33" s="34" t="s">
        <v>147</v>
      </c>
      <c r="T33" s="35"/>
      <c r="U33" s="200"/>
      <c r="V33" s="48"/>
      <c r="W33" s="35"/>
      <c r="X33" s="35"/>
      <c r="Y33" s="580">
        <v>10</v>
      </c>
      <c r="Z33" s="37" t="s">
        <v>41</v>
      </c>
      <c r="AA33" s="38" t="s">
        <v>41</v>
      </c>
      <c r="AB33" s="56"/>
      <c r="AC33" s="37"/>
      <c r="AD33" s="37"/>
      <c r="AE33" s="37"/>
      <c r="AF33" s="35"/>
      <c r="AG33" s="49"/>
      <c r="AH33" s="33" t="s">
        <v>148</v>
      </c>
      <c r="AI33" s="34" t="s">
        <v>151</v>
      </c>
      <c r="AJ33" s="580" t="s">
        <v>33</v>
      </c>
      <c r="AK33" s="580" t="s">
        <v>33</v>
      </c>
      <c r="AL33" s="605" t="s">
        <v>29</v>
      </c>
      <c r="AM33" s="607" t="s">
        <v>28</v>
      </c>
      <c r="AN33" s="105"/>
    </row>
    <row r="34" spans="1:40" ht="18.75">
      <c r="A34" s="32"/>
      <c r="B34" s="573"/>
      <c r="C34" s="641"/>
      <c r="D34" s="576" t="s">
        <v>27</v>
      </c>
      <c r="E34" s="16"/>
      <c r="F34" s="16"/>
      <c r="G34" s="16"/>
      <c r="H34" s="16"/>
      <c r="I34" s="8" t="s">
        <v>30</v>
      </c>
      <c r="J34" s="2"/>
      <c r="K34" s="3"/>
      <c r="L34" s="3"/>
      <c r="M34" s="3"/>
      <c r="N34" s="3"/>
      <c r="O34" s="617" t="s">
        <v>34</v>
      </c>
      <c r="P34" s="2"/>
      <c r="Q34" s="3"/>
      <c r="R34" s="3"/>
      <c r="S34" s="3"/>
      <c r="T34" s="3"/>
      <c r="U34" s="626" t="s">
        <v>29</v>
      </c>
      <c r="V34" s="2"/>
      <c r="W34" s="3"/>
      <c r="X34" s="3"/>
      <c r="Y34" s="3"/>
      <c r="Z34" s="3"/>
      <c r="AA34" s="617" t="s">
        <v>33</v>
      </c>
      <c r="AB34" s="2"/>
      <c r="AC34" s="3"/>
      <c r="AD34" s="3"/>
      <c r="AE34" s="3"/>
      <c r="AF34" s="3"/>
      <c r="AH34" s="2"/>
      <c r="AI34" s="3"/>
      <c r="AJ34" s="616">
        <v>10</v>
      </c>
      <c r="AK34" s="3"/>
      <c r="AL34" s="616" t="s">
        <v>34</v>
      </c>
      <c r="AM34" s="617" t="s">
        <v>34</v>
      </c>
      <c r="AN34" s="105"/>
    </row>
    <row r="35" spans="1:40" ht="19.5" thickBot="1">
      <c r="A35" s="32"/>
      <c r="B35" s="642"/>
      <c r="C35" s="71"/>
      <c r="D35" s="1"/>
      <c r="E35" s="1"/>
      <c r="F35" s="1"/>
      <c r="G35" s="1"/>
      <c r="H35" s="1"/>
      <c r="I35" s="643" t="s">
        <v>142</v>
      </c>
      <c r="J35" s="29"/>
      <c r="K35" s="1"/>
      <c r="L35" s="1"/>
      <c r="M35" s="1"/>
      <c r="N35" s="1"/>
      <c r="P35" s="29"/>
      <c r="Q35" s="15"/>
      <c r="R35" s="1"/>
      <c r="S35" s="1"/>
      <c r="T35" s="1"/>
      <c r="U35" s="579" t="s">
        <v>30</v>
      </c>
      <c r="V35" s="29"/>
      <c r="W35" s="1"/>
      <c r="X35" s="1"/>
      <c r="Y35" s="1"/>
      <c r="Z35" s="1"/>
      <c r="AA35" s="579" t="s">
        <v>35</v>
      </c>
      <c r="AB35" s="29"/>
      <c r="AC35" s="1"/>
      <c r="AD35" s="1"/>
      <c r="AE35" s="1"/>
      <c r="AF35" s="1"/>
      <c r="AG35" s="579" t="s">
        <v>35</v>
      </c>
      <c r="AH35" s="29"/>
      <c r="AI35" s="1"/>
      <c r="AJ35" s="1"/>
      <c r="AK35" s="1"/>
      <c r="AL35" s="78" t="s">
        <v>30</v>
      </c>
      <c r="AM35" s="579" t="s">
        <v>30</v>
      </c>
      <c r="AN35" s="105"/>
    </row>
    <row r="36" spans="1:40" ht="19.5" thickBot="1">
      <c r="A36" s="32"/>
      <c r="B36" s="127"/>
      <c r="C36" s="71"/>
      <c r="D36" s="1"/>
      <c r="E36" s="1"/>
      <c r="F36" s="1"/>
      <c r="G36" s="1"/>
      <c r="H36" s="1"/>
      <c r="J36" s="29"/>
      <c r="K36" s="1"/>
      <c r="L36" s="1"/>
      <c r="M36" s="1"/>
      <c r="N36" s="1"/>
      <c r="O36" s="635" t="s">
        <v>33</v>
      </c>
      <c r="P36" s="29"/>
      <c r="Q36" s="1"/>
      <c r="R36" s="1"/>
      <c r="S36" s="1"/>
      <c r="T36" s="1"/>
      <c r="U36" s="617" t="s">
        <v>35</v>
      </c>
      <c r="V36" s="29"/>
      <c r="W36" s="1"/>
      <c r="X36" s="1"/>
      <c r="Y36" s="1"/>
      <c r="Z36" s="1"/>
      <c r="AA36" s="581" t="s">
        <v>28</v>
      </c>
      <c r="AB36" s="29"/>
      <c r="AC36" s="1"/>
      <c r="AD36" s="1"/>
      <c r="AE36" s="1"/>
      <c r="AF36" s="1"/>
      <c r="AG36" s="579" t="s">
        <v>142</v>
      </c>
      <c r="AH36" s="29"/>
      <c r="AI36" s="1"/>
      <c r="AJ36" s="1"/>
      <c r="AK36" s="1"/>
      <c r="AL36" s="78" t="s">
        <v>142</v>
      </c>
      <c r="AM36" s="579" t="s">
        <v>142</v>
      </c>
    </row>
    <row r="37" spans="1:40" ht="18.75">
      <c r="A37" s="32"/>
      <c r="B37" s="127"/>
      <c r="C37" s="71"/>
      <c r="D37" s="1"/>
      <c r="E37" s="1"/>
      <c r="F37" s="1"/>
      <c r="G37" s="1"/>
      <c r="H37" s="1"/>
      <c r="I37" s="32"/>
      <c r="J37" s="29"/>
      <c r="K37" s="1"/>
      <c r="L37" s="1"/>
      <c r="M37" s="1"/>
      <c r="N37" s="1"/>
      <c r="O37" s="22"/>
      <c r="P37" s="29"/>
      <c r="Q37" s="1"/>
      <c r="R37" s="1"/>
      <c r="S37" s="1"/>
      <c r="T37" s="1"/>
      <c r="U37" s="22"/>
      <c r="V37" s="29"/>
      <c r="W37" s="1"/>
      <c r="X37" s="1"/>
      <c r="Y37" s="1"/>
      <c r="Z37" s="1"/>
      <c r="AA37" s="617" t="s">
        <v>34</v>
      </c>
      <c r="AB37" s="29"/>
      <c r="AD37" s="1"/>
      <c r="AE37" s="1"/>
      <c r="AF37" s="1"/>
      <c r="AG37" s="26"/>
      <c r="AH37" s="29"/>
      <c r="AI37" s="1"/>
      <c r="AJ37" s="1"/>
      <c r="AK37" s="1"/>
      <c r="AL37" s="1"/>
      <c r="AM37" s="579" t="s">
        <v>33</v>
      </c>
    </row>
    <row r="38" spans="1:40" ht="18.75">
      <c r="A38" s="32"/>
      <c r="B38" s="127"/>
      <c r="C38" s="71"/>
      <c r="D38" s="1"/>
      <c r="E38" s="1"/>
      <c r="F38" s="1"/>
      <c r="G38" s="1"/>
      <c r="H38" s="1"/>
      <c r="I38" s="8"/>
      <c r="J38" s="29"/>
      <c r="K38" s="1"/>
      <c r="L38" s="1"/>
      <c r="M38" s="1"/>
      <c r="N38" s="1"/>
      <c r="O38" s="22"/>
      <c r="P38" s="29"/>
      <c r="Q38" s="1"/>
      <c r="R38" s="1"/>
      <c r="S38" s="1"/>
      <c r="T38" s="1"/>
      <c r="U38" s="22"/>
      <c r="V38" s="29"/>
      <c r="W38" s="1"/>
      <c r="X38" s="1"/>
      <c r="Y38" s="1"/>
      <c r="Z38" s="1"/>
      <c r="AA38" s="22"/>
      <c r="AB38" s="29"/>
      <c r="AC38" s="1"/>
      <c r="AD38" s="1"/>
      <c r="AE38" s="1"/>
      <c r="AF38" s="1"/>
      <c r="AG38" s="22"/>
      <c r="AH38" s="29"/>
      <c r="AI38" s="1"/>
      <c r="AJ38" s="1"/>
      <c r="AK38" s="1"/>
      <c r="AL38" s="1"/>
      <c r="AM38" s="579" t="s">
        <v>35</v>
      </c>
    </row>
    <row r="39" spans="1:40" ht="18.75">
      <c r="A39" s="32"/>
      <c r="B39" s="113"/>
      <c r="C39" s="71"/>
      <c r="D39" s="1"/>
      <c r="E39" s="1"/>
      <c r="F39" s="1"/>
      <c r="G39" s="1"/>
      <c r="H39" s="1"/>
      <c r="I39" s="8"/>
      <c r="J39" s="29"/>
      <c r="K39" s="1"/>
      <c r="L39" s="1"/>
      <c r="M39" s="1"/>
      <c r="N39" s="1"/>
      <c r="O39" s="22"/>
      <c r="P39" s="29"/>
      <c r="Q39" s="1"/>
      <c r="R39" s="1"/>
      <c r="S39" s="1"/>
      <c r="T39" s="1"/>
      <c r="U39" s="22"/>
      <c r="V39" s="29"/>
      <c r="W39" s="1"/>
      <c r="X39" s="1"/>
      <c r="Y39" s="1"/>
      <c r="Z39" s="1"/>
      <c r="AA39" s="22"/>
      <c r="AB39" s="29"/>
      <c r="AC39" s="1"/>
      <c r="AD39" s="1"/>
      <c r="AE39" s="1"/>
      <c r="AF39" s="1"/>
      <c r="AG39" s="22"/>
      <c r="AH39" s="29"/>
      <c r="AI39" s="1"/>
      <c r="AJ39" s="1"/>
      <c r="AK39" s="1"/>
      <c r="AL39" s="1"/>
    </row>
    <row r="40" spans="1:40" ht="18.75">
      <c r="A40" s="8"/>
      <c r="B40" s="127"/>
      <c r="C40" s="71"/>
      <c r="D40" s="1"/>
      <c r="E40" s="1"/>
      <c r="F40" s="1"/>
      <c r="G40" s="1"/>
      <c r="H40" s="1"/>
      <c r="I40" s="8"/>
      <c r="J40" s="29"/>
      <c r="K40" s="1"/>
      <c r="L40" s="1"/>
      <c r="M40" s="1"/>
      <c r="N40" s="1"/>
      <c r="O40" s="22"/>
      <c r="P40" s="29"/>
      <c r="Q40" s="1"/>
      <c r="R40" s="1"/>
      <c r="S40" s="1"/>
      <c r="T40" s="1"/>
      <c r="U40" s="22"/>
      <c r="V40" s="29"/>
      <c r="W40" s="1"/>
      <c r="X40" s="1"/>
      <c r="Y40" s="1"/>
      <c r="Z40" s="1"/>
      <c r="AA40" s="22"/>
      <c r="AB40" s="29"/>
      <c r="AC40" s="1"/>
      <c r="AD40" s="1"/>
      <c r="AE40" s="1"/>
      <c r="AF40" s="1"/>
      <c r="AG40" s="22"/>
      <c r="AH40" s="29"/>
      <c r="AI40" s="1"/>
      <c r="AJ40" s="1"/>
      <c r="AK40" s="1"/>
      <c r="AL40" s="1"/>
      <c r="AM40" s="579" t="s">
        <v>26</v>
      </c>
    </row>
    <row r="41" spans="1:40" ht="19.5" thickBot="1">
      <c r="A41" s="32"/>
      <c r="B41" s="127"/>
      <c r="C41" s="120"/>
      <c r="D41" s="41"/>
      <c r="E41" s="41"/>
      <c r="F41" s="41"/>
      <c r="G41" s="41"/>
      <c r="H41" s="41"/>
      <c r="I41" s="644"/>
      <c r="J41" s="29"/>
      <c r="K41" s="1"/>
      <c r="L41" s="1"/>
      <c r="M41" s="1"/>
      <c r="N41" s="1"/>
      <c r="O41" s="22"/>
      <c r="P41" s="29"/>
      <c r="Q41" s="1"/>
      <c r="R41" s="1"/>
      <c r="S41" s="1"/>
      <c r="T41" s="1"/>
      <c r="U41" s="22"/>
      <c r="V41" s="29"/>
      <c r="W41" s="1"/>
      <c r="X41" s="1"/>
      <c r="Y41" s="1"/>
      <c r="Z41" s="1"/>
      <c r="AA41" s="22"/>
      <c r="AB41" s="29"/>
      <c r="AC41" s="1"/>
      <c r="AD41" s="1"/>
      <c r="AE41" s="1"/>
      <c r="AF41" s="1"/>
      <c r="AG41" s="22"/>
      <c r="AH41" s="29"/>
      <c r="AI41" s="1"/>
      <c r="AJ41" s="1"/>
      <c r="AK41" s="1"/>
      <c r="AL41" s="1"/>
      <c r="AM41" s="579">
        <v>11</v>
      </c>
    </row>
    <row r="42" spans="1:40">
      <c r="B42" s="248"/>
      <c r="C42" s="298">
        <v>8</v>
      </c>
      <c r="D42" s="282">
        <v>9</v>
      </c>
      <c r="E42" s="178">
        <v>9</v>
      </c>
      <c r="F42" s="178">
        <v>10</v>
      </c>
      <c r="G42" s="178">
        <v>11</v>
      </c>
      <c r="H42" s="178">
        <v>12</v>
      </c>
      <c r="I42" s="271" t="s">
        <v>130</v>
      </c>
      <c r="J42" s="506">
        <v>8</v>
      </c>
      <c r="K42" s="311">
        <v>9</v>
      </c>
      <c r="L42" s="311">
        <v>10</v>
      </c>
      <c r="M42" s="311">
        <v>11</v>
      </c>
      <c r="N42" s="311">
        <v>12</v>
      </c>
      <c r="O42" s="507">
        <v>12</v>
      </c>
      <c r="P42" s="506">
        <v>8</v>
      </c>
      <c r="Q42" s="311">
        <v>9</v>
      </c>
      <c r="R42" s="311">
        <v>10</v>
      </c>
      <c r="S42" s="311">
        <v>11</v>
      </c>
      <c r="T42" s="311">
        <v>12</v>
      </c>
      <c r="U42" s="507">
        <v>12</v>
      </c>
      <c r="V42" s="506">
        <v>8</v>
      </c>
      <c r="W42" s="311">
        <v>9</v>
      </c>
      <c r="X42" s="311">
        <v>10</v>
      </c>
      <c r="Y42" s="311">
        <v>11</v>
      </c>
      <c r="Z42" s="311">
        <v>12</v>
      </c>
      <c r="AA42" s="507">
        <v>12</v>
      </c>
      <c r="AB42" s="506">
        <v>8</v>
      </c>
      <c r="AC42" s="311">
        <v>9</v>
      </c>
      <c r="AD42" s="311">
        <v>10</v>
      </c>
      <c r="AE42" s="311">
        <v>11</v>
      </c>
      <c r="AF42" s="311">
        <v>12</v>
      </c>
      <c r="AG42" s="507">
        <v>12</v>
      </c>
      <c r="AH42" s="506">
        <v>8</v>
      </c>
      <c r="AI42" s="311">
        <v>9</v>
      </c>
      <c r="AJ42" s="311">
        <v>10</v>
      </c>
      <c r="AK42" s="311">
        <v>11</v>
      </c>
      <c r="AL42" s="311">
        <v>12</v>
      </c>
      <c r="AM42" s="507">
        <v>12</v>
      </c>
    </row>
    <row r="43" spans="1:40" ht="15.75" thickBot="1">
      <c r="B43" s="249"/>
      <c r="C43" s="299" t="s">
        <v>124</v>
      </c>
      <c r="D43" s="214" t="s">
        <v>125</v>
      </c>
      <c r="E43" s="188" t="s">
        <v>126</v>
      </c>
      <c r="F43" s="188" t="s">
        <v>127</v>
      </c>
      <c r="G43" s="188" t="s">
        <v>129</v>
      </c>
      <c r="H43" s="188" t="s">
        <v>128</v>
      </c>
      <c r="I43" s="260" t="s">
        <v>125</v>
      </c>
      <c r="J43" s="261" t="s">
        <v>131</v>
      </c>
      <c r="K43" s="262" t="s">
        <v>124</v>
      </c>
      <c r="L43" s="262" t="s">
        <v>132</v>
      </c>
      <c r="M43" s="262" t="s">
        <v>125</v>
      </c>
      <c r="N43" s="188">
        <v>0</v>
      </c>
      <c r="O43" s="189" t="s">
        <v>127</v>
      </c>
      <c r="P43" s="261" t="s">
        <v>131</v>
      </c>
      <c r="Q43" s="262" t="s">
        <v>124</v>
      </c>
      <c r="R43" s="262" t="s">
        <v>132</v>
      </c>
      <c r="S43" s="262" t="s">
        <v>125</v>
      </c>
      <c r="T43" s="188">
        <v>0</v>
      </c>
      <c r="U43" s="189" t="s">
        <v>127</v>
      </c>
      <c r="V43" s="261" t="s">
        <v>131</v>
      </c>
      <c r="W43" s="262" t="s">
        <v>124</v>
      </c>
      <c r="X43" s="262" t="s">
        <v>132</v>
      </c>
      <c r="Y43" s="262" t="s">
        <v>125</v>
      </c>
      <c r="Z43" s="188">
        <v>0</v>
      </c>
      <c r="AA43" s="189" t="s">
        <v>127</v>
      </c>
      <c r="AB43" s="261" t="s">
        <v>131</v>
      </c>
      <c r="AC43" s="262" t="s">
        <v>124</v>
      </c>
      <c r="AD43" s="262" t="s">
        <v>132</v>
      </c>
      <c r="AE43" s="262" t="s">
        <v>125</v>
      </c>
      <c r="AF43" s="188">
        <v>0</v>
      </c>
      <c r="AG43" s="189" t="s">
        <v>127</v>
      </c>
      <c r="AH43" s="261" t="s">
        <v>131</v>
      </c>
      <c r="AI43" s="262" t="s">
        <v>124</v>
      </c>
      <c r="AJ43" s="262" t="s">
        <v>132</v>
      </c>
      <c r="AK43" s="262" t="s">
        <v>125</v>
      </c>
      <c r="AL43" s="188">
        <v>0</v>
      </c>
      <c r="AM43" s="189" t="s">
        <v>127</v>
      </c>
    </row>
    <row r="45" spans="1:40" ht="26.25"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</row>
    <row r="46" spans="1:40" ht="26.25">
      <c r="E46" s="264"/>
      <c r="F46" s="264"/>
      <c r="G46" s="264"/>
      <c r="H46" s="264"/>
      <c r="I46" s="264"/>
      <c r="J46" s="263"/>
      <c r="K46" s="263"/>
      <c r="L46" s="263"/>
      <c r="M46" s="263"/>
      <c r="N46" s="263"/>
      <c r="O46" s="263"/>
      <c r="P46" s="263"/>
      <c r="Q46" s="263"/>
      <c r="R46" s="263"/>
      <c r="S46" s="263"/>
      <c r="T46" s="263"/>
      <c r="U46" s="264"/>
      <c r="V46" s="264"/>
      <c r="W46" s="264"/>
      <c r="X46" s="264"/>
      <c r="Y46" s="264"/>
      <c r="Z46" s="264"/>
      <c r="AA46" s="264"/>
      <c r="AB46" s="264"/>
      <c r="AC46" s="264"/>
      <c r="AD46" s="264"/>
    </row>
    <row r="49" spans="10:10">
      <c r="J49" s="574"/>
    </row>
  </sheetData>
  <pageMargins left="0.19685039370078741" right="0.19685039370078741" top="0.74803149606299213" bottom="0.74803149606299213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D43"/>
  <sheetViews>
    <sheetView view="pageBreakPreview" zoomScale="70" zoomScaleNormal="70" zoomScaleSheetLayoutView="70" workbookViewId="0">
      <pane ySplit="6" topLeftCell="A7" activePane="bottomLeft" state="frozen"/>
      <selection pane="bottomLeft" activeCell="C5" sqref="C5"/>
    </sheetView>
  </sheetViews>
  <sheetFormatPr defaultRowHeight="15"/>
  <cols>
    <col min="1" max="1" width="3.140625" customWidth="1"/>
    <col min="2" max="2" width="2.140625" customWidth="1"/>
    <col min="3" max="3" width="10.5703125" customWidth="1"/>
    <col min="4" max="4" width="4.5703125" customWidth="1"/>
    <col min="5" max="5" width="9.85546875" customWidth="1"/>
    <col min="6" max="6" width="3.42578125" customWidth="1"/>
    <col min="7" max="7" width="9.85546875" customWidth="1"/>
    <col min="8" max="8" width="4.140625" customWidth="1"/>
    <col min="9" max="9" width="10.140625" customWidth="1"/>
    <col min="10" max="10" width="4.7109375" customWidth="1"/>
    <col min="11" max="11" width="10.140625" customWidth="1"/>
    <col min="12" max="12" width="3.7109375" customWidth="1"/>
    <col min="13" max="13" width="9.42578125" customWidth="1"/>
    <col min="14" max="14" width="3.7109375" customWidth="1"/>
    <col min="15" max="15" width="10.140625" customWidth="1"/>
    <col min="16" max="16" width="4.28515625" customWidth="1"/>
    <col min="17" max="17" width="10.42578125" customWidth="1"/>
    <col min="18" max="18" width="3.7109375" customWidth="1"/>
    <col min="19" max="19" width="10.5703125" customWidth="1"/>
    <col min="20" max="20" width="4.140625" customWidth="1"/>
    <col min="21" max="21" width="10.7109375" customWidth="1"/>
    <col min="22" max="22" width="3.7109375" customWidth="1"/>
    <col min="23" max="23" width="11.140625" customWidth="1"/>
    <col min="24" max="24" width="3.7109375" customWidth="1"/>
    <col min="25" max="25" width="11" customWidth="1"/>
    <col min="26" max="26" width="4.28515625" customWidth="1"/>
    <col min="27" max="27" width="10.140625" customWidth="1"/>
    <col min="28" max="28" width="3.5703125" customWidth="1"/>
    <col min="29" max="29" width="10.7109375" customWidth="1"/>
    <col min="30" max="30" width="4.28515625" customWidth="1"/>
  </cols>
  <sheetData>
    <row r="1" spans="1:30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U1" s="99" t="s">
        <v>72</v>
      </c>
      <c r="V1" s="99"/>
      <c r="W1" s="99"/>
      <c r="Y1" s="99"/>
      <c r="AA1" s="99"/>
      <c r="AC1" s="99"/>
    </row>
    <row r="2" spans="1:30">
      <c r="A2" s="99" t="s">
        <v>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U2" s="99" t="s">
        <v>4</v>
      </c>
      <c r="V2" s="99"/>
      <c r="W2" s="99"/>
      <c r="Y2" s="99"/>
      <c r="AA2" s="99"/>
      <c r="AC2" s="99"/>
    </row>
    <row r="3" spans="1:30">
      <c r="A3" s="99"/>
      <c r="B3" s="99"/>
      <c r="C3" s="99"/>
      <c r="D3" s="99"/>
      <c r="E3" s="99"/>
      <c r="F3" s="99"/>
      <c r="G3" s="99"/>
      <c r="H3" s="99"/>
      <c r="I3" s="99"/>
      <c r="J3" s="99"/>
      <c r="L3" s="99"/>
      <c r="M3" s="99"/>
      <c r="N3" s="99"/>
      <c r="O3" s="99"/>
      <c r="P3" s="99"/>
      <c r="Q3" s="99"/>
      <c r="R3" s="99"/>
      <c r="S3" s="99"/>
      <c r="U3" s="99" t="s">
        <v>5</v>
      </c>
      <c r="V3" s="99"/>
      <c r="W3" s="99"/>
      <c r="Y3" s="99"/>
      <c r="AA3" s="99"/>
      <c r="AC3" s="99"/>
    </row>
    <row r="4" spans="1:30" ht="15.75">
      <c r="A4" s="99" t="s">
        <v>36</v>
      </c>
      <c r="B4" s="99"/>
      <c r="C4" s="99"/>
      <c r="D4" s="99"/>
      <c r="E4" s="99"/>
      <c r="F4" s="99"/>
      <c r="G4" s="99"/>
      <c r="H4" s="99"/>
      <c r="I4" s="99"/>
      <c r="J4" s="99"/>
      <c r="K4" s="269"/>
      <c r="L4" s="99"/>
      <c r="N4" s="99"/>
      <c r="O4" s="99"/>
      <c r="P4" s="99"/>
      <c r="Q4" s="99"/>
      <c r="R4" s="99"/>
      <c r="S4" s="99"/>
      <c r="U4" s="99" t="s">
        <v>227</v>
      </c>
      <c r="V4" s="99"/>
      <c r="W4" s="99"/>
      <c r="X4" s="99"/>
      <c r="Y4" s="99"/>
      <c r="AA4" s="99"/>
      <c r="AC4" s="99"/>
    </row>
    <row r="5" spans="1:30" ht="27" thickBot="1">
      <c r="A5" s="303"/>
      <c r="B5" s="302"/>
      <c r="C5" s="263" t="s">
        <v>139</v>
      </c>
      <c r="D5" s="263"/>
      <c r="E5" s="263"/>
      <c r="F5" s="263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38"/>
      <c r="S5" s="1728"/>
      <c r="T5" s="1728"/>
      <c r="U5" s="1728"/>
      <c r="V5" s="1728"/>
      <c r="W5" s="1728"/>
      <c r="X5" s="1728"/>
      <c r="Y5" s="99"/>
      <c r="AA5" s="99"/>
      <c r="AC5" s="99"/>
    </row>
    <row r="6" spans="1:30" ht="16.5" thickBot="1">
      <c r="A6" s="158"/>
      <c r="B6" s="646"/>
      <c r="C6" s="889" t="s">
        <v>34</v>
      </c>
      <c r="D6" s="309" t="s">
        <v>74</v>
      </c>
      <c r="E6" s="268" t="s">
        <v>30</v>
      </c>
      <c r="F6" s="309" t="s">
        <v>74</v>
      </c>
      <c r="G6" s="268" t="s">
        <v>142</v>
      </c>
      <c r="H6" s="890" t="s">
        <v>74</v>
      </c>
      <c r="I6" s="891" t="s">
        <v>33</v>
      </c>
      <c r="J6" s="849" t="s">
        <v>74</v>
      </c>
      <c r="K6" s="268" t="s">
        <v>35</v>
      </c>
      <c r="L6" s="309" t="s">
        <v>74</v>
      </c>
      <c r="M6" s="268" t="s">
        <v>193</v>
      </c>
      <c r="N6" s="309" t="s">
        <v>74</v>
      </c>
      <c r="O6" s="268" t="s">
        <v>27</v>
      </c>
      <c r="P6" s="309" t="s">
        <v>74</v>
      </c>
      <c r="Q6" s="268" t="s">
        <v>26</v>
      </c>
      <c r="R6" s="309" t="s">
        <v>74</v>
      </c>
      <c r="S6" s="268" t="s">
        <v>32</v>
      </c>
      <c r="T6" s="309" t="s">
        <v>74</v>
      </c>
      <c r="U6" s="892" t="s">
        <v>31</v>
      </c>
      <c r="V6" s="309" t="s">
        <v>74</v>
      </c>
      <c r="W6" s="893" t="s">
        <v>28</v>
      </c>
      <c r="X6" s="309" t="s">
        <v>74</v>
      </c>
      <c r="Y6" s="268" t="s">
        <v>29</v>
      </c>
      <c r="Z6" s="312" t="s">
        <v>74</v>
      </c>
      <c r="AA6" s="268">
        <v>10</v>
      </c>
      <c r="AB6" s="312" t="s">
        <v>74</v>
      </c>
      <c r="AC6" s="268">
        <v>11</v>
      </c>
      <c r="AD6" s="312" t="s">
        <v>74</v>
      </c>
    </row>
    <row r="7" spans="1:30" s="808" customFormat="1" ht="16.5" customHeight="1">
      <c r="A7" s="1729" t="s">
        <v>206</v>
      </c>
      <c r="B7" s="867">
        <v>1</v>
      </c>
      <c r="C7" s="869" t="s">
        <v>212</v>
      </c>
      <c r="D7" s="805"/>
      <c r="E7" s="797" t="s">
        <v>104</v>
      </c>
      <c r="F7" s="863"/>
      <c r="G7" s="865" t="s">
        <v>214</v>
      </c>
      <c r="H7" s="805"/>
      <c r="I7" s="800" t="s">
        <v>202</v>
      </c>
      <c r="J7" s="863"/>
      <c r="K7" s="864" t="s">
        <v>214</v>
      </c>
      <c r="L7" s="805"/>
      <c r="M7" s="800" t="s">
        <v>104</v>
      </c>
      <c r="N7" s="863"/>
      <c r="O7" s="865" t="s">
        <v>108</v>
      </c>
      <c r="P7" s="801"/>
      <c r="Q7" s="797" t="s">
        <v>110</v>
      </c>
      <c r="R7" s="863"/>
      <c r="S7" s="865" t="s">
        <v>79</v>
      </c>
      <c r="T7" s="863"/>
      <c r="U7" s="865" t="s">
        <v>83</v>
      </c>
      <c r="V7" s="863"/>
      <c r="W7" s="870" t="s">
        <v>86</v>
      </c>
      <c r="X7" s="805"/>
      <c r="Y7" s="799" t="s">
        <v>217</v>
      </c>
      <c r="Z7" s="832"/>
      <c r="AA7" s="800" t="s">
        <v>164</v>
      </c>
      <c r="AB7" s="832"/>
      <c r="AC7" s="800" t="s">
        <v>106</v>
      </c>
      <c r="AD7" s="801"/>
    </row>
    <row r="8" spans="1:30" s="808" customFormat="1" ht="16.5" customHeight="1">
      <c r="A8" s="1730"/>
      <c r="B8" s="307">
        <v>2</v>
      </c>
      <c r="C8" s="871" t="s">
        <v>87</v>
      </c>
      <c r="D8" s="866"/>
      <c r="E8" s="792" t="s">
        <v>212</v>
      </c>
      <c r="F8" s="803"/>
      <c r="G8" s="794" t="s">
        <v>202</v>
      </c>
      <c r="H8" s="803"/>
      <c r="I8" s="795" t="s">
        <v>215</v>
      </c>
      <c r="J8" s="803"/>
      <c r="K8" s="792" t="s">
        <v>97</v>
      </c>
      <c r="L8" s="803"/>
      <c r="M8" s="792" t="s">
        <v>110</v>
      </c>
      <c r="N8" s="803"/>
      <c r="O8" s="792" t="s">
        <v>108</v>
      </c>
      <c r="P8" s="803"/>
      <c r="Q8" s="792" t="s">
        <v>79</v>
      </c>
      <c r="R8" s="803"/>
      <c r="S8" s="792" t="s">
        <v>83</v>
      </c>
      <c r="T8" s="803"/>
      <c r="U8" s="792" t="s">
        <v>106</v>
      </c>
      <c r="V8" s="803"/>
      <c r="W8" s="795" t="s">
        <v>217</v>
      </c>
      <c r="X8" s="803"/>
      <c r="Y8" s="794" t="s">
        <v>86</v>
      </c>
      <c r="Z8" s="803"/>
      <c r="AA8" s="796" t="s">
        <v>87</v>
      </c>
      <c r="AB8" s="803"/>
      <c r="AC8" s="792" t="s">
        <v>201</v>
      </c>
      <c r="AD8" s="833"/>
    </row>
    <row r="9" spans="1:30" s="808" customFormat="1" ht="16.5" customHeight="1">
      <c r="A9" s="1730"/>
      <c r="B9" s="307">
        <v>3</v>
      </c>
      <c r="C9" s="871" t="s">
        <v>97</v>
      </c>
      <c r="D9" s="803"/>
      <c r="E9" s="792" t="s">
        <v>87</v>
      </c>
      <c r="F9" s="803"/>
      <c r="G9" s="794" t="s">
        <v>118</v>
      </c>
      <c r="H9" s="803"/>
      <c r="I9" s="795" t="s">
        <v>215</v>
      </c>
      <c r="J9" s="803"/>
      <c r="K9" s="792" t="s">
        <v>104</v>
      </c>
      <c r="L9" s="803"/>
      <c r="M9" s="794" t="s">
        <v>216</v>
      </c>
      <c r="N9" s="803"/>
      <c r="O9" s="794" t="s">
        <v>217</v>
      </c>
      <c r="P9" s="803"/>
      <c r="Q9" s="792" t="s">
        <v>86</v>
      </c>
      <c r="R9" s="803"/>
      <c r="S9" s="792" t="s">
        <v>214</v>
      </c>
      <c r="T9" s="803"/>
      <c r="U9" s="795" t="s">
        <v>214</v>
      </c>
      <c r="V9" s="803"/>
      <c r="W9" s="792" t="s">
        <v>83</v>
      </c>
      <c r="X9" s="803"/>
      <c r="Y9" s="792" t="s">
        <v>79</v>
      </c>
      <c r="Z9" s="803"/>
      <c r="AA9" s="792" t="s">
        <v>90</v>
      </c>
      <c r="AB9" s="816"/>
      <c r="AC9" s="792" t="s">
        <v>201</v>
      </c>
      <c r="AD9" s="833"/>
    </row>
    <row r="10" spans="1:30" s="808" customFormat="1" ht="16.5" customHeight="1">
      <c r="A10" s="1730"/>
      <c r="B10" s="307">
        <v>4</v>
      </c>
      <c r="C10" s="871" t="s">
        <v>202</v>
      </c>
      <c r="D10" s="803"/>
      <c r="E10" s="792" t="s">
        <v>201</v>
      </c>
      <c r="F10" s="803"/>
      <c r="G10" s="792" t="s">
        <v>76</v>
      </c>
      <c r="H10" s="803"/>
      <c r="I10" s="792" t="s">
        <v>110</v>
      </c>
      <c r="J10" s="803"/>
      <c r="K10" s="794" t="s">
        <v>216</v>
      </c>
      <c r="L10" s="803"/>
      <c r="M10" s="794" t="s">
        <v>214</v>
      </c>
      <c r="N10" s="803"/>
      <c r="O10" s="792" t="s">
        <v>86</v>
      </c>
      <c r="P10" s="803"/>
      <c r="Q10" s="794" t="s">
        <v>217</v>
      </c>
      <c r="R10" s="803"/>
      <c r="S10" s="792" t="s">
        <v>199</v>
      </c>
      <c r="T10" s="803"/>
      <c r="U10" s="792" t="s">
        <v>79</v>
      </c>
      <c r="V10" s="803"/>
      <c r="W10" s="792" t="s">
        <v>79</v>
      </c>
      <c r="X10" s="803"/>
      <c r="Y10" s="792" t="s">
        <v>83</v>
      </c>
      <c r="Z10" s="803"/>
      <c r="AA10" s="792" t="s">
        <v>200</v>
      </c>
      <c r="AB10" s="803"/>
      <c r="AC10" s="792" t="s">
        <v>214</v>
      </c>
      <c r="AD10" s="833"/>
    </row>
    <row r="11" spans="1:30" s="808" customFormat="1" ht="16.5" customHeight="1">
      <c r="A11" s="1730"/>
      <c r="B11" s="307">
        <v>5</v>
      </c>
      <c r="C11" s="872" t="s">
        <v>104</v>
      </c>
      <c r="D11" s="803"/>
      <c r="E11" s="792" t="s">
        <v>202</v>
      </c>
      <c r="F11" s="803"/>
      <c r="G11" s="792" t="s">
        <v>201</v>
      </c>
      <c r="H11" s="803"/>
      <c r="I11" s="794" t="s">
        <v>118</v>
      </c>
      <c r="J11" s="803"/>
      <c r="K11" s="795" t="s">
        <v>215</v>
      </c>
      <c r="L11" s="803"/>
      <c r="M11" s="792" t="s">
        <v>200</v>
      </c>
      <c r="N11" s="803"/>
      <c r="O11" s="792" t="s">
        <v>110</v>
      </c>
      <c r="P11" s="803"/>
      <c r="Q11" s="792" t="s">
        <v>108</v>
      </c>
      <c r="R11" s="803"/>
      <c r="S11" s="792" t="s">
        <v>217</v>
      </c>
      <c r="T11" s="803"/>
      <c r="U11" s="794" t="s">
        <v>218</v>
      </c>
      <c r="V11" s="803"/>
      <c r="W11" s="795" t="s">
        <v>214</v>
      </c>
      <c r="X11" s="803"/>
      <c r="Y11" s="792" t="s">
        <v>108</v>
      </c>
      <c r="Z11" s="803"/>
      <c r="AA11" s="794" t="s">
        <v>79</v>
      </c>
      <c r="AB11" s="803"/>
      <c r="AC11" s="792" t="s">
        <v>79</v>
      </c>
      <c r="AD11" s="833"/>
    </row>
    <row r="12" spans="1:30" s="808" customFormat="1" ht="16.5" customHeight="1" thickBot="1">
      <c r="A12" s="1731"/>
      <c r="B12" s="308">
        <v>6</v>
      </c>
      <c r="C12" s="873" t="s">
        <v>201</v>
      </c>
      <c r="D12" s="809"/>
      <c r="E12" s="810" t="s">
        <v>213</v>
      </c>
      <c r="F12" s="809"/>
      <c r="G12" s="793" t="s">
        <v>162</v>
      </c>
      <c r="H12" s="809"/>
      <c r="I12" s="793" t="s">
        <v>214</v>
      </c>
      <c r="J12" s="809"/>
      <c r="K12" s="810" t="s">
        <v>215</v>
      </c>
      <c r="L12" s="809"/>
      <c r="M12" s="804" t="s">
        <v>118</v>
      </c>
      <c r="N12" s="809"/>
      <c r="O12" s="804" t="s">
        <v>79</v>
      </c>
      <c r="P12" s="809"/>
      <c r="Q12" s="874" t="s">
        <v>108</v>
      </c>
      <c r="R12" s="809"/>
      <c r="S12" s="804" t="s">
        <v>106</v>
      </c>
      <c r="T12" s="809"/>
      <c r="U12" s="793" t="s">
        <v>217</v>
      </c>
      <c r="V12" s="809"/>
      <c r="W12" s="793" t="s">
        <v>200</v>
      </c>
      <c r="X12" s="809"/>
      <c r="Y12" s="813" t="s">
        <v>108</v>
      </c>
      <c r="Z12" s="809"/>
      <c r="AA12" s="804" t="s">
        <v>86</v>
      </c>
      <c r="AB12" s="809"/>
      <c r="AC12" s="804" t="s">
        <v>200</v>
      </c>
      <c r="AD12" s="834"/>
    </row>
    <row r="13" spans="1:30" ht="15.75">
      <c r="A13" s="1725" t="s">
        <v>207</v>
      </c>
      <c r="B13" s="879">
        <v>1</v>
      </c>
      <c r="C13" s="828" t="s">
        <v>204</v>
      </c>
      <c r="D13" s="818"/>
      <c r="E13" s="815" t="s">
        <v>104</v>
      </c>
      <c r="F13" s="818"/>
      <c r="G13" s="814" t="s">
        <v>220</v>
      </c>
      <c r="H13" s="818"/>
      <c r="I13" s="815" t="s">
        <v>217</v>
      </c>
      <c r="J13" s="818"/>
      <c r="K13" s="828" t="s">
        <v>213</v>
      </c>
      <c r="L13" s="818"/>
      <c r="M13" s="814" t="s">
        <v>214</v>
      </c>
      <c r="N13" s="818"/>
      <c r="O13" s="814" t="s">
        <v>108</v>
      </c>
      <c r="P13" s="818"/>
      <c r="Q13" s="814" t="s">
        <v>80</v>
      </c>
      <c r="R13" s="897"/>
      <c r="S13" s="815" t="s">
        <v>201</v>
      </c>
      <c r="T13" s="818"/>
      <c r="U13" s="814" t="s">
        <v>214</v>
      </c>
      <c r="V13" s="824"/>
      <c r="W13" s="814" t="s">
        <v>200</v>
      </c>
      <c r="X13" s="824"/>
      <c r="Y13" s="814" t="s">
        <v>118</v>
      </c>
      <c r="Z13" s="824"/>
      <c r="AA13" s="721" t="s">
        <v>106</v>
      </c>
      <c r="AB13" s="824"/>
      <c r="AC13" s="814" t="s">
        <v>203</v>
      </c>
      <c r="AD13" s="825"/>
    </row>
    <row r="14" spans="1:30" ht="15.75">
      <c r="A14" s="1726"/>
      <c r="B14" s="307">
        <v>2</v>
      </c>
      <c r="C14" s="792" t="s">
        <v>87</v>
      </c>
      <c r="D14" s="819"/>
      <c r="E14" s="792" t="s">
        <v>87</v>
      </c>
      <c r="F14" s="819"/>
      <c r="G14" s="792" t="s">
        <v>105</v>
      </c>
      <c r="H14" s="819"/>
      <c r="I14" s="792" t="s">
        <v>108</v>
      </c>
      <c r="J14" s="819"/>
      <c r="K14" s="795" t="s">
        <v>104</v>
      </c>
      <c r="L14" s="819"/>
      <c r="M14" s="792" t="s">
        <v>216</v>
      </c>
      <c r="N14" s="819"/>
      <c r="O14" s="792" t="s">
        <v>108</v>
      </c>
      <c r="P14" s="819"/>
      <c r="Q14" s="792" t="s">
        <v>203</v>
      </c>
      <c r="R14" s="811"/>
      <c r="S14" s="792" t="s">
        <v>214</v>
      </c>
      <c r="T14" s="819"/>
      <c r="U14" s="795" t="s">
        <v>201</v>
      </c>
      <c r="V14" s="310"/>
      <c r="W14" s="792" t="s">
        <v>222</v>
      </c>
      <c r="X14" s="310"/>
      <c r="Y14" s="792" t="s">
        <v>80</v>
      </c>
      <c r="Z14" s="310"/>
      <c r="AA14" s="713" t="s">
        <v>118</v>
      </c>
      <c r="AB14" s="310"/>
      <c r="AC14" s="795" t="s">
        <v>217</v>
      </c>
      <c r="AD14" s="826"/>
    </row>
    <row r="15" spans="1:30" ht="15.75">
      <c r="A15" s="1726"/>
      <c r="B15" s="307">
        <v>3</v>
      </c>
      <c r="C15" s="792" t="s">
        <v>104</v>
      </c>
      <c r="D15" s="819"/>
      <c r="E15" s="792" t="s">
        <v>204</v>
      </c>
      <c r="F15" s="803"/>
      <c r="G15" s="792" t="s">
        <v>105</v>
      </c>
      <c r="H15" s="819"/>
      <c r="I15" s="792" t="s">
        <v>108</v>
      </c>
      <c r="J15" s="819"/>
      <c r="K15" s="792" t="s">
        <v>214</v>
      </c>
      <c r="L15" s="819"/>
      <c r="M15" s="795" t="s">
        <v>217</v>
      </c>
      <c r="N15" s="819"/>
      <c r="O15" s="792" t="s">
        <v>221</v>
      </c>
      <c r="P15" s="819"/>
      <c r="Q15" s="792" t="s">
        <v>118</v>
      </c>
      <c r="R15" s="821"/>
      <c r="S15" s="792" t="s">
        <v>203</v>
      </c>
      <c r="T15" s="819"/>
      <c r="U15" s="792" t="s">
        <v>203</v>
      </c>
      <c r="V15" s="822"/>
      <c r="W15" s="792" t="s">
        <v>80</v>
      </c>
      <c r="X15" s="310"/>
      <c r="Y15" s="792" t="s">
        <v>214</v>
      </c>
      <c r="Z15" s="310"/>
      <c r="AA15" s="795" t="s">
        <v>224</v>
      </c>
      <c r="AB15" s="310"/>
      <c r="AC15" s="792" t="s">
        <v>199</v>
      </c>
      <c r="AD15" s="826"/>
    </row>
    <row r="16" spans="1:30" ht="15.75">
      <c r="A16" s="1726"/>
      <c r="B16" s="307">
        <v>4</v>
      </c>
      <c r="C16" s="792" t="s">
        <v>219</v>
      </c>
      <c r="D16" s="803"/>
      <c r="E16" s="794" t="s">
        <v>90</v>
      </c>
      <c r="F16" s="819"/>
      <c r="G16" s="792" t="s">
        <v>204</v>
      </c>
      <c r="H16" s="819"/>
      <c r="I16" s="792" t="s">
        <v>220</v>
      </c>
      <c r="J16" s="819"/>
      <c r="K16" s="792" t="s">
        <v>200</v>
      </c>
      <c r="L16" s="819"/>
      <c r="M16" s="792" t="s">
        <v>200</v>
      </c>
      <c r="N16" s="819"/>
      <c r="O16" s="792" t="s">
        <v>203</v>
      </c>
      <c r="P16" s="819"/>
      <c r="Q16" s="792" t="s">
        <v>214</v>
      </c>
      <c r="R16" s="821"/>
      <c r="S16" s="794" t="s">
        <v>218</v>
      </c>
      <c r="T16" s="819"/>
      <c r="U16" s="792" t="s">
        <v>118</v>
      </c>
      <c r="V16" s="310"/>
      <c r="W16" s="795" t="s">
        <v>201</v>
      </c>
      <c r="X16" s="310"/>
      <c r="Y16" s="792" t="s">
        <v>223</v>
      </c>
      <c r="Z16" s="310"/>
      <c r="AA16" s="792" t="s">
        <v>200</v>
      </c>
      <c r="AB16" s="310"/>
      <c r="AC16" s="794" t="s">
        <v>216</v>
      </c>
      <c r="AD16" s="826"/>
    </row>
    <row r="17" spans="1:30" ht="15.75">
      <c r="A17" s="1726"/>
      <c r="B17" s="307">
        <v>5</v>
      </c>
      <c r="C17" s="792" t="s">
        <v>219</v>
      </c>
      <c r="D17" s="819"/>
      <c r="E17" s="794" t="s">
        <v>78</v>
      </c>
      <c r="F17" s="819"/>
      <c r="G17" s="794" t="s">
        <v>215</v>
      </c>
      <c r="H17" s="819"/>
      <c r="I17" s="792" t="s">
        <v>214</v>
      </c>
      <c r="J17" s="819"/>
      <c r="K17" s="792" t="s">
        <v>217</v>
      </c>
      <c r="L17" s="819"/>
      <c r="M17" s="795" t="s">
        <v>104</v>
      </c>
      <c r="N17" s="819"/>
      <c r="O17" s="792" t="s">
        <v>87</v>
      </c>
      <c r="P17" s="819"/>
      <c r="Q17" s="792" t="s">
        <v>216</v>
      </c>
      <c r="R17" s="821"/>
      <c r="S17" s="792" t="s">
        <v>80</v>
      </c>
      <c r="T17" s="803"/>
      <c r="U17" s="794" t="s">
        <v>218</v>
      </c>
      <c r="V17" s="310"/>
      <c r="W17" s="794" t="s">
        <v>218</v>
      </c>
      <c r="X17" s="819"/>
      <c r="Y17" s="792" t="s">
        <v>79</v>
      </c>
      <c r="Z17" s="310"/>
      <c r="AA17" s="792" t="s">
        <v>203</v>
      </c>
      <c r="AB17" s="310"/>
      <c r="AC17" s="713" t="s">
        <v>200</v>
      </c>
      <c r="AD17" s="888"/>
    </row>
    <row r="18" spans="1:30" ht="16.5" thickBot="1">
      <c r="A18" s="1726"/>
      <c r="B18" s="880">
        <v>6</v>
      </c>
      <c r="C18" s="812" t="s">
        <v>90</v>
      </c>
      <c r="D18" s="831"/>
      <c r="E18" s="798" t="s">
        <v>198</v>
      </c>
      <c r="F18" s="831"/>
      <c r="G18" s="798" t="s">
        <v>215</v>
      </c>
      <c r="H18" s="831"/>
      <c r="I18" s="798" t="s">
        <v>216</v>
      </c>
      <c r="J18" s="831"/>
      <c r="K18" s="798" t="s">
        <v>162</v>
      </c>
      <c r="L18" s="831"/>
      <c r="M18" s="798" t="s">
        <v>162</v>
      </c>
      <c r="N18" s="831"/>
      <c r="O18" s="798" t="s">
        <v>80</v>
      </c>
      <c r="P18" s="831"/>
      <c r="Q18" s="798" t="s">
        <v>200</v>
      </c>
      <c r="R18" s="894"/>
      <c r="S18" s="798" t="s">
        <v>118</v>
      </c>
      <c r="T18" s="831"/>
      <c r="U18" s="798" t="s">
        <v>80</v>
      </c>
      <c r="V18" s="823"/>
      <c r="W18" s="798" t="s">
        <v>79</v>
      </c>
      <c r="X18" s="823"/>
      <c r="Y18" s="806" t="s">
        <v>224</v>
      </c>
      <c r="Z18" s="823"/>
      <c r="AA18" s="806" t="s">
        <v>217</v>
      </c>
      <c r="AB18" s="823"/>
      <c r="AC18" s="812" t="s">
        <v>114</v>
      </c>
      <c r="AD18" s="847"/>
    </row>
    <row r="19" spans="1:30" ht="18" customHeight="1" thickBot="1">
      <c r="A19" s="1725" t="s">
        <v>208</v>
      </c>
      <c r="B19" s="898">
        <v>1</v>
      </c>
      <c r="C19" s="878" t="s">
        <v>87</v>
      </c>
      <c r="D19" s="863"/>
      <c r="E19" s="876" t="s">
        <v>104</v>
      </c>
      <c r="F19" s="830"/>
      <c r="G19" s="850" t="s">
        <v>214</v>
      </c>
      <c r="H19" s="830"/>
      <c r="I19" s="876" t="s">
        <v>220</v>
      </c>
      <c r="J19" s="830"/>
      <c r="K19" s="850" t="s">
        <v>86</v>
      </c>
      <c r="L19" s="830"/>
      <c r="M19" s="850" t="s">
        <v>108</v>
      </c>
      <c r="N19" s="830"/>
      <c r="O19" s="850" t="s">
        <v>87</v>
      </c>
      <c r="P19" s="863"/>
      <c r="Q19" s="761" t="s">
        <v>118</v>
      </c>
      <c r="R19" s="877"/>
      <c r="S19" s="850" t="s">
        <v>106</v>
      </c>
      <c r="T19" s="830"/>
      <c r="U19" s="850" t="s">
        <v>216</v>
      </c>
      <c r="V19" s="830"/>
      <c r="W19" s="848" t="s">
        <v>218</v>
      </c>
      <c r="X19" s="830"/>
      <c r="Y19" s="850" t="s">
        <v>105</v>
      </c>
      <c r="Z19" s="830"/>
      <c r="AA19" s="850" t="s">
        <v>80</v>
      </c>
      <c r="AB19" s="830"/>
      <c r="AC19" s="876" t="s">
        <v>86</v>
      </c>
      <c r="AD19" s="843"/>
    </row>
    <row r="20" spans="1:30" ht="16.5" customHeight="1">
      <c r="A20" s="1726"/>
      <c r="B20" s="306">
        <v>2</v>
      </c>
      <c r="C20" s="899" t="s">
        <v>217</v>
      </c>
      <c r="D20" s="803"/>
      <c r="E20" s="792" t="s">
        <v>87</v>
      </c>
      <c r="F20" s="819"/>
      <c r="G20" s="795" t="s">
        <v>110</v>
      </c>
      <c r="H20" s="819"/>
      <c r="I20" s="792" t="s">
        <v>86</v>
      </c>
      <c r="J20" s="819"/>
      <c r="K20" s="792" t="s">
        <v>214</v>
      </c>
      <c r="L20" s="819"/>
      <c r="M20" s="792" t="s">
        <v>108</v>
      </c>
      <c r="N20" s="803"/>
      <c r="O20" s="792" t="s">
        <v>200</v>
      </c>
      <c r="P20" s="819"/>
      <c r="Q20" s="713" t="s">
        <v>224</v>
      </c>
      <c r="R20" s="838"/>
      <c r="S20" s="795" t="s">
        <v>216</v>
      </c>
      <c r="T20" s="819"/>
      <c r="U20" s="713" t="s">
        <v>106</v>
      </c>
      <c r="V20" s="819"/>
      <c r="W20" s="794" t="s">
        <v>79</v>
      </c>
      <c r="X20" s="819"/>
      <c r="Y20" s="792" t="s">
        <v>105</v>
      </c>
      <c r="Z20" s="819"/>
      <c r="AA20" s="792" t="s">
        <v>79</v>
      </c>
      <c r="AB20" s="819"/>
      <c r="AC20" s="792" t="s">
        <v>80</v>
      </c>
      <c r="AD20" s="826"/>
    </row>
    <row r="21" spans="1:30" ht="15.75">
      <c r="A21" s="1726"/>
      <c r="B21" s="307">
        <v>3</v>
      </c>
      <c r="C21" s="872" t="s">
        <v>90</v>
      </c>
      <c r="D21" s="803"/>
      <c r="E21" s="792" t="s">
        <v>110</v>
      </c>
      <c r="F21" s="803"/>
      <c r="G21" s="795" t="s">
        <v>217</v>
      </c>
      <c r="H21" s="819"/>
      <c r="I21" s="792" t="s">
        <v>214</v>
      </c>
      <c r="J21" s="819"/>
      <c r="K21" s="795" t="s">
        <v>201</v>
      </c>
      <c r="L21" s="819"/>
      <c r="M21" s="792" t="s">
        <v>86</v>
      </c>
      <c r="N21" s="803"/>
      <c r="O21" s="792" t="s">
        <v>108</v>
      </c>
      <c r="P21" s="819"/>
      <c r="Q21" s="713" t="s">
        <v>214</v>
      </c>
      <c r="R21" s="838"/>
      <c r="S21" s="792" t="s">
        <v>200</v>
      </c>
      <c r="T21" s="819"/>
      <c r="U21" s="795" t="s">
        <v>200</v>
      </c>
      <c r="V21" s="819"/>
      <c r="W21" s="713" t="s">
        <v>106</v>
      </c>
      <c r="X21" s="819"/>
      <c r="Y21" s="792" t="s">
        <v>79</v>
      </c>
      <c r="Z21" s="819"/>
      <c r="AA21" s="792" t="s">
        <v>216</v>
      </c>
      <c r="AB21" s="819"/>
      <c r="AC21" s="794" t="s">
        <v>118</v>
      </c>
      <c r="AD21" s="826"/>
    </row>
    <row r="22" spans="1:30" ht="15.75">
      <c r="A22" s="1726"/>
      <c r="B22" s="307">
        <v>4</v>
      </c>
      <c r="C22" s="871" t="s">
        <v>110</v>
      </c>
      <c r="D22" s="803"/>
      <c r="E22" s="795" t="s">
        <v>217</v>
      </c>
      <c r="F22" s="819"/>
      <c r="G22" s="792" t="s">
        <v>86</v>
      </c>
      <c r="H22" s="819"/>
      <c r="I22" s="795" t="s">
        <v>224</v>
      </c>
      <c r="J22" s="835"/>
      <c r="K22" s="795" t="s">
        <v>118</v>
      </c>
      <c r="L22" s="819"/>
      <c r="M22" s="792" t="s">
        <v>214</v>
      </c>
      <c r="N22" s="819"/>
      <c r="O22" s="792" t="s">
        <v>108</v>
      </c>
      <c r="P22" s="819"/>
      <c r="Q22" s="713" t="s">
        <v>90</v>
      </c>
      <c r="R22" s="839"/>
      <c r="S22" s="794" t="s">
        <v>79</v>
      </c>
      <c r="T22" s="819"/>
      <c r="U22" s="794" t="s">
        <v>79</v>
      </c>
      <c r="V22" s="819"/>
      <c r="W22" s="792" t="s">
        <v>219</v>
      </c>
      <c r="X22" s="819"/>
      <c r="Y22" s="713" t="s">
        <v>222</v>
      </c>
      <c r="Z22" s="819"/>
      <c r="AA22" s="795" t="s">
        <v>200</v>
      </c>
      <c r="AB22" s="819"/>
      <c r="AC22" s="792" t="s">
        <v>214</v>
      </c>
      <c r="AD22" s="826"/>
    </row>
    <row r="23" spans="1:30" ht="15.75">
      <c r="A23" s="1726"/>
      <c r="B23" s="307">
        <v>5</v>
      </c>
      <c r="C23" s="871" t="s">
        <v>86</v>
      </c>
      <c r="D23" s="803"/>
      <c r="E23" s="794" t="s">
        <v>90</v>
      </c>
      <c r="F23" s="819"/>
      <c r="G23" s="792" t="s">
        <v>202</v>
      </c>
      <c r="H23" s="819"/>
      <c r="I23" s="794" t="s">
        <v>118</v>
      </c>
      <c r="J23" s="835"/>
      <c r="K23" s="792" t="s">
        <v>104</v>
      </c>
      <c r="L23" s="819"/>
      <c r="M23" s="795" t="s">
        <v>201</v>
      </c>
      <c r="N23" s="819"/>
      <c r="O23" s="794" t="s">
        <v>118</v>
      </c>
      <c r="P23" s="819"/>
      <c r="Q23" s="795" t="s">
        <v>215</v>
      </c>
      <c r="R23" s="838"/>
      <c r="S23" s="794" t="s">
        <v>217</v>
      </c>
      <c r="T23" s="838"/>
      <c r="U23" s="792" t="s">
        <v>78</v>
      </c>
      <c r="V23" s="819"/>
      <c r="W23" s="792" t="s">
        <v>219</v>
      </c>
      <c r="X23" s="819"/>
      <c r="Y23" s="795" t="s">
        <v>200</v>
      </c>
      <c r="Z23" s="844"/>
      <c r="AA23" s="794" t="s">
        <v>106</v>
      </c>
      <c r="AB23" s="844"/>
      <c r="AC23" s="792" t="s">
        <v>108</v>
      </c>
      <c r="AD23" s="845"/>
    </row>
    <row r="24" spans="1:30" ht="16.5" thickBot="1">
      <c r="A24" s="1727"/>
      <c r="B24" s="308">
        <v>6</v>
      </c>
      <c r="C24" s="873" t="s">
        <v>162</v>
      </c>
      <c r="D24" s="809"/>
      <c r="E24" s="793" t="s">
        <v>86</v>
      </c>
      <c r="F24" s="829"/>
      <c r="G24" s="793" t="s">
        <v>162</v>
      </c>
      <c r="H24" s="829"/>
      <c r="I24" s="793" t="s">
        <v>82</v>
      </c>
      <c r="J24" s="836"/>
      <c r="K24" s="804" t="s">
        <v>213</v>
      </c>
      <c r="L24" s="829"/>
      <c r="M24" s="804" t="s">
        <v>118</v>
      </c>
      <c r="N24" s="829"/>
      <c r="O24" s="810" t="s">
        <v>224</v>
      </c>
      <c r="P24" s="829"/>
      <c r="Q24" s="810" t="s">
        <v>215</v>
      </c>
      <c r="R24" s="840"/>
      <c r="S24" s="804" t="s">
        <v>114</v>
      </c>
      <c r="T24" s="829"/>
      <c r="U24" s="810" t="s">
        <v>217</v>
      </c>
      <c r="V24" s="829"/>
      <c r="W24" s="793" t="s">
        <v>118</v>
      </c>
      <c r="X24" s="829"/>
      <c r="Y24" s="793" t="s">
        <v>106</v>
      </c>
      <c r="Z24" s="829"/>
      <c r="AA24" s="804" t="s">
        <v>198</v>
      </c>
      <c r="AB24" s="829"/>
      <c r="AC24" s="793" t="s">
        <v>108</v>
      </c>
      <c r="AD24" s="827"/>
    </row>
    <row r="25" spans="1:30" ht="15.75">
      <c r="A25" s="1725" t="s">
        <v>209</v>
      </c>
      <c r="B25" s="879">
        <v>1</v>
      </c>
      <c r="C25" s="814" t="s">
        <v>104</v>
      </c>
      <c r="D25" s="818"/>
      <c r="E25" s="814" t="s">
        <v>104</v>
      </c>
      <c r="F25" s="818"/>
      <c r="G25" s="814" t="s">
        <v>216</v>
      </c>
      <c r="H25" s="818"/>
      <c r="I25" s="814" t="s">
        <v>108</v>
      </c>
      <c r="J25" s="818"/>
      <c r="K25" s="828" t="s">
        <v>90</v>
      </c>
      <c r="L25" s="818"/>
      <c r="M25" s="814" t="s">
        <v>214</v>
      </c>
      <c r="N25" s="818"/>
      <c r="O25" s="814" t="s">
        <v>203</v>
      </c>
      <c r="P25" s="818"/>
      <c r="Q25" s="814" t="s">
        <v>86</v>
      </c>
      <c r="R25" s="841"/>
      <c r="S25" s="814" t="s">
        <v>219</v>
      </c>
      <c r="T25" s="841"/>
      <c r="U25" s="814" t="s">
        <v>118</v>
      </c>
      <c r="V25" s="818"/>
      <c r="W25" s="814" t="s">
        <v>214</v>
      </c>
      <c r="X25" s="818"/>
      <c r="Y25" s="814" t="s">
        <v>216</v>
      </c>
      <c r="Z25" s="818"/>
      <c r="AA25" s="814" t="s">
        <v>78</v>
      </c>
      <c r="AB25" s="818"/>
      <c r="AC25" s="814" t="s">
        <v>79</v>
      </c>
      <c r="AD25" s="825"/>
    </row>
    <row r="26" spans="1:30" ht="15.75">
      <c r="A26" s="1726"/>
      <c r="B26" s="307">
        <v>2</v>
      </c>
      <c r="C26" s="792" t="s">
        <v>216</v>
      </c>
      <c r="D26" s="819"/>
      <c r="E26" s="792" t="s">
        <v>90</v>
      </c>
      <c r="F26" s="819"/>
      <c r="G26" s="792" t="s">
        <v>104</v>
      </c>
      <c r="H26" s="819"/>
      <c r="I26" s="792" t="s">
        <v>108</v>
      </c>
      <c r="J26" s="819"/>
      <c r="K26" s="792" t="s">
        <v>104</v>
      </c>
      <c r="L26" s="819"/>
      <c r="M26" s="792" t="s">
        <v>83</v>
      </c>
      <c r="N26" s="819"/>
      <c r="O26" s="792" t="s">
        <v>86</v>
      </c>
      <c r="P26" s="819"/>
      <c r="Q26" s="795" t="s">
        <v>217</v>
      </c>
      <c r="R26" s="842"/>
      <c r="S26" s="792" t="s">
        <v>219</v>
      </c>
      <c r="T26" s="838"/>
      <c r="U26" s="792" t="s">
        <v>214</v>
      </c>
      <c r="V26" s="819"/>
      <c r="W26" s="792" t="s">
        <v>216</v>
      </c>
      <c r="X26" s="819"/>
      <c r="Y26" s="792" t="s">
        <v>214</v>
      </c>
      <c r="Z26" s="819"/>
      <c r="AA26" s="792" t="s">
        <v>87</v>
      </c>
      <c r="AB26" s="819"/>
      <c r="AC26" s="792" t="s">
        <v>203</v>
      </c>
      <c r="AD26" s="826"/>
    </row>
    <row r="27" spans="1:30" ht="15.75">
      <c r="A27" s="1726"/>
      <c r="B27" s="307">
        <v>3</v>
      </c>
      <c r="C27" s="792" t="s">
        <v>87</v>
      </c>
      <c r="D27" s="819"/>
      <c r="E27" s="792" t="s">
        <v>216</v>
      </c>
      <c r="F27" s="803"/>
      <c r="G27" s="792" t="s">
        <v>214</v>
      </c>
      <c r="H27" s="819"/>
      <c r="I27" s="792" t="s">
        <v>220</v>
      </c>
      <c r="J27" s="819"/>
      <c r="K27" s="792" t="s">
        <v>83</v>
      </c>
      <c r="L27" s="819"/>
      <c r="M27" s="792" t="s">
        <v>104</v>
      </c>
      <c r="N27" s="819"/>
      <c r="O27" s="795" t="s">
        <v>217</v>
      </c>
      <c r="P27" s="819"/>
      <c r="Q27" s="792" t="s">
        <v>216</v>
      </c>
      <c r="R27" s="819"/>
      <c r="S27" s="792" t="s">
        <v>214</v>
      </c>
      <c r="T27" s="838"/>
      <c r="U27" s="792" t="s">
        <v>78</v>
      </c>
      <c r="V27" s="803"/>
      <c r="W27" s="792" t="s">
        <v>203</v>
      </c>
      <c r="X27" s="819"/>
      <c r="Y27" s="794" t="s">
        <v>90</v>
      </c>
      <c r="Z27" s="819"/>
      <c r="AA27" s="792" t="s">
        <v>86</v>
      </c>
      <c r="AB27" s="819"/>
      <c r="AC27" s="792" t="s">
        <v>118</v>
      </c>
      <c r="AD27" s="826"/>
    </row>
    <row r="28" spans="1:30" ht="15.75">
      <c r="A28" s="1726"/>
      <c r="B28" s="307">
        <v>4</v>
      </c>
      <c r="C28" s="792" t="s">
        <v>212</v>
      </c>
      <c r="D28" s="819"/>
      <c r="E28" s="792" t="s">
        <v>87</v>
      </c>
      <c r="F28" s="819"/>
      <c r="G28" s="792" t="s">
        <v>86</v>
      </c>
      <c r="H28" s="819"/>
      <c r="I28" s="792" t="s">
        <v>83</v>
      </c>
      <c r="J28" s="819"/>
      <c r="K28" s="792" t="s">
        <v>214</v>
      </c>
      <c r="L28" s="819"/>
      <c r="M28" s="795" t="s">
        <v>215</v>
      </c>
      <c r="N28" s="819"/>
      <c r="O28" s="792" t="s">
        <v>221</v>
      </c>
      <c r="P28" s="819"/>
      <c r="Q28" s="792" t="s">
        <v>79</v>
      </c>
      <c r="R28" s="819"/>
      <c r="S28" s="794" t="s">
        <v>218</v>
      </c>
      <c r="T28" s="838"/>
      <c r="U28" s="792" t="s">
        <v>79</v>
      </c>
      <c r="V28" s="819"/>
      <c r="W28" s="795" t="s">
        <v>217</v>
      </c>
      <c r="X28" s="819"/>
      <c r="Y28" s="792" t="s">
        <v>203</v>
      </c>
      <c r="Z28" s="844"/>
      <c r="AA28" s="792" t="s">
        <v>118</v>
      </c>
      <c r="AB28" s="844"/>
      <c r="AC28" s="713" t="s">
        <v>106</v>
      </c>
      <c r="AD28" s="845"/>
    </row>
    <row r="29" spans="1:30" ht="15.75">
      <c r="A29" s="1726"/>
      <c r="B29" s="307">
        <v>5</v>
      </c>
      <c r="C29" s="792" t="s">
        <v>202</v>
      </c>
      <c r="D29" s="819"/>
      <c r="E29" s="792" t="s">
        <v>212</v>
      </c>
      <c r="F29" s="819"/>
      <c r="G29" s="792" t="s">
        <v>202</v>
      </c>
      <c r="H29" s="819"/>
      <c r="I29" s="792" t="s">
        <v>216</v>
      </c>
      <c r="J29" s="819"/>
      <c r="K29" s="792" t="s">
        <v>118</v>
      </c>
      <c r="L29" s="819"/>
      <c r="M29" s="795" t="s">
        <v>215</v>
      </c>
      <c r="N29" s="819"/>
      <c r="O29" s="792" t="s">
        <v>87</v>
      </c>
      <c r="P29" s="803"/>
      <c r="Q29" s="792" t="s">
        <v>90</v>
      </c>
      <c r="R29" s="838"/>
      <c r="S29" s="792" t="s">
        <v>79</v>
      </c>
      <c r="T29" s="842"/>
      <c r="U29" s="792" t="s">
        <v>203</v>
      </c>
      <c r="V29" s="819"/>
      <c r="W29" s="792" t="s">
        <v>86</v>
      </c>
      <c r="X29" s="819"/>
      <c r="Y29" s="795" t="s">
        <v>217</v>
      </c>
      <c r="Z29" s="819"/>
      <c r="AA29" s="794" t="s">
        <v>90</v>
      </c>
      <c r="AB29" s="819"/>
      <c r="AC29" s="792" t="s">
        <v>105</v>
      </c>
      <c r="AD29" s="826"/>
    </row>
    <row r="30" spans="1:30" ht="16.5" thickBot="1">
      <c r="A30" s="1727"/>
      <c r="B30" s="880">
        <v>6</v>
      </c>
      <c r="C30" s="194"/>
      <c r="D30" s="831"/>
      <c r="E30" s="798" t="s">
        <v>202</v>
      </c>
      <c r="F30" s="831"/>
      <c r="G30" s="798" t="s">
        <v>118</v>
      </c>
      <c r="H30" s="895"/>
      <c r="I30" s="802" t="s">
        <v>214</v>
      </c>
      <c r="J30" s="831"/>
      <c r="K30" s="806" t="s">
        <v>200</v>
      </c>
      <c r="L30" s="895"/>
      <c r="M30" s="896"/>
      <c r="N30" s="831"/>
      <c r="O30" s="798" t="s">
        <v>118</v>
      </c>
      <c r="P30" s="807"/>
      <c r="Q30" s="798" t="s">
        <v>97</v>
      </c>
      <c r="R30" s="807"/>
      <c r="S30" s="802" t="s">
        <v>114</v>
      </c>
      <c r="T30" s="831"/>
      <c r="U30" s="802" t="s">
        <v>199</v>
      </c>
      <c r="V30" s="831"/>
      <c r="W30" s="798" t="s">
        <v>78</v>
      </c>
      <c r="X30" s="831"/>
      <c r="Y30" s="798" t="s">
        <v>86</v>
      </c>
      <c r="Z30" s="831"/>
      <c r="AA30" s="798" t="s">
        <v>79</v>
      </c>
      <c r="AB30" s="831"/>
      <c r="AC30" s="798" t="s">
        <v>105</v>
      </c>
      <c r="AD30" s="847"/>
    </row>
    <row r="31" spans="1:30" ht="15.75">
      <c r="A31" s="1725" t="s">
        <v>210</v>
      </c>
      <c r="B31" s="879">
        <v>1</v>
      </c>
      <c r="C31" s="850" t="s">
        <v>86</v>
      </c>
      <c r="D31" s="863"/>
      <c r="E31" s="876" t="s">
        <v>215</v>
      </c>
      <c r="F31" s="830"/>
      <c r="G31" s="848" t="s">
        <v>104</v>
      </c>
      <c r="H31" s="830"/>
      <c r="I31" s="848" t="s">
        <v>214</v>
      </c>
      <c r="J31" s="830"/>
      <c r="K31" s="850" t="s">
        <v>110</v>
      </c>
      <c r="L31" s="830"/>
      <c r="M31" s="850" t="s">
        <v>118</v>
      </c>
      <c r="N31" s="830"/>
      <c r="O31" s="850" t="s">
        <v>80</v>
      </c>
      <c r="P31" s="863"/>
      <c r="Q31" s="850" t="s">
        <v>97</v>
      </c>
      <c r="R31" s="830"/>
      <c r="S31" s="850" t="s">
        <v>216</v>
      </c>
      <c r="T31" s="830"/>
      <c r="U31" s="850" t="s">
        <v>79</v>
      </c>
      <c r="V31" s="830"/>
      <c r="W31" s="848" t="s">
        <v>79</v>
      </c>
      <c r="X31" s="830"/>
      <c r="Y31" s="850" t="s">
        <v>118</v>
      </c>
      <c r="Z31" s="830"/>
      <c r="AA31" s="850" t="s">
        <v>90</v>
      </c>
      <c r="AB31" s="830"/>
      <c r="AC31" s="850" t="s">
        <v>200</v>
      </c>
      <c r="AD31" s="843"/>
    </row>
    <row r="32" spans="1:30" ht="15.75">
      <c r="A32" s="1726"/>
      <c r="B32" s="307">
        <v>2</v>
      </c>
      <c r="C32" s="792" t="s">
        <v>104</v>
      </c>
      <c r="D32" s="886"/>
      <c r="E32" s="795" t="s">
        <v>215</v>
      </c>
      <c r="F32" s="844"/>
      <c r="G32" s="792" t="s">
        <v>82</v>
      </c>
      <c r="H32" s="844"/>
      <c r="I32" s="792" t="s">
        <v>220</v>
      </c>
      <c r="J32" s="819"/>
      <c r="K32" s="792" t="s">
        <v>104</v>
      </c>
      <c r="L32" s="819"/>
      <c r="M32" s="792" t="s">
        <v>108</v>
      </c>
      <c r="N32" s="803"/>
      <c r="O32" s="792" t="s">
        <v>83</v>
      </c>
      <c r="P32" s="819"/>
      <c r="Q32" s="792" t="s">
        <v>214</v>
      </c>
      <c r="R32" s="842"/>
      <c r="S32" s="792" t="s">
        <v>86</v>
      </c>
      <c r="T32" s="819"/>
      <c r="U32" s="792" t="s">
        <v>216</v>
      </c>
      <c r="V32" s="819"/>
      <c r="W32" s="792" t="s">
        <v>80</v>
      </c>
      <c r="X32" s="819"/>
      <c r="Y32" s="792" t="s">
        <v>219</v>
      </c>
      <c r="Z32" s="844"/>
      <c r="AA32" s="792" t="s">
        <v>84</v>
      </c>
      <c r="AB32" s="844"/>
      <c r="AC32" s="792" t="s">
        <v>118</v>
      </c>
      <c r="AD32" s="845"/>
    </row>
    <row r="33" spans="1:30" ht="15.75">
      <c r="A33" s="1726"/>
      <c r="B33" s="307">
        <v>3</v>
      </c>
      <c r="C33" s="795" t="s">
        <v>215</v>
      </c>
      <c r="D33" s="803"/>
      <c r="E33" s="792" t="s">
        <v>104</v>
      </c>
      <c r="F33" s="819"/>
      <c r="G33" s="795" t="s">
        <v>214</v>
      </c>
      <c r="H33" s="819"/>
      <c r="I33" s="792" t="s">
        <v>118</v>
      </c>
      <c r="J33" s="819"/>
      <c r="K33" s="794" t="s">
        <v>90</v>
      </c>
      <c r="L33" s="844"/>
      <c r="M33" s="792" t="s">
        <v>108</v>
      </c>
      <c r="N33" s="803"/>
      <c r="O33" s="792" t="s">
        <v>79</v>
      </c>
      <c r="P33" s="819"/>
      <c r="Q33" s="792" t="s">
        <v>203</v>
      </c>
      <c r="R33" s="819"/>
      <c r="S33" s="792" t="s">
        <v>218</v>
      </c>
      <c r="T33" s="819"/>
      <c r="U33" s="792" t="s">
        <v>118</v>
      </c>
      <c r="V33" s="819"/>
      <c r="W33" s="792" t="s">
        <v>200</v>
      </c>
      <c r="X33" s="819"/>
      <c r="Y33" s="792" t="s">
        <v>219</v>
      </c>
      <c r="Z33" s="819"/>
      <c r="AA33" s="792" t="s">
        <v>203</v>
      </c>
      <c r="AB33" s="819"/>
      <c r="AC33" s="792" t="s">
        <v>80</v>
      </c>
      <c r="AD33" s="826"/>
    </row>
    <row r="34" spans="1:30" ht="15.75">
      <c r="A34" s="1726"/>
      <c r="B34" s="307">
        <v>4</v>
      </c>
      <c r="C34" s="795" t="s">
        <v>215</v>
      </c>
      <c r="D34" s="803"/>
      <c r="E34" s="792" t="s">
        <v>87</v>
      </c>
      <c r="F34" s="819"/>
      <c r="G34" s="792" t="s">
        <v>108</v>
      </c>
      <c r="H34" s="819"/>
      <c r="I34" s="792" t="s">
        <v>108</v>
      </c>
      <c r="J34" s="819"/>
      <c r="K34" s="792" t="s">
        <v>97</v>
      </c>
      <c r="L34" s="819"/>
      <c r="M34" s="794" t="s">
        <v>104</v>
      </c>
      <c r="N34" s="819"/>
      <c r="O34" s="792" t="s">
        <v>87</v>
      </c>
      <c r="P34" s="819"/>
      <c r="Q34" s="792" t="s">
        <v>80</v>
      </c>
      <c r="R34" s="819"/>
      <c r="S34" s="792" t="s">
        <v>203</v>
      </c>
      <c r="T34" s="819"/>
      <c r="U34" s="792" t="s">
        <v>86</v>
      </c>
      <c r="V34" s="819"/>
      <c r="W34" s="792" t="s">
        <v>105</v>
      </c>
      <c r="X34" s="835"/>
      <c r="Y34" s="792" t="s">
        <v>200</v>
      </c>
      <c r="Z34" s="819"/>
      <c r="AA34" s="792" t="s">
        <v>216</v>
      </c>
      <c r="AB34" s="819"/>
      <c r="AC34" s="792" t="s">
        <v>86</v>
      </c>
      <c r="AD34" s="826"/>
    </row>
    <row r="35" spans="1:30" ht="15.75">
      <c r="A35" s="1726"/>
      <c r="B35" s="307">
        <v>5</v>
      </c>
      <c r="C35" s="792"/>
      <c r="D35" s="803"/>
      <c r="E35" s="794"/>
      <c r="F35" s="819"/>
      <c r="G35" s="792" t="s">
        <v>108</v>
      </c>
      <c r="H35" s="819"/>
      <c r="I35" s="792" t="s">
        <v>108</v>
      </c>
      <c r="J35" s="819"/>
      <c r="K35" s="792" t="s">
        <v>86</v>
      </c>
      <c r="L35" s="819"/>
      <c r="M35" s="792" t="s">
        <v>214</v>
      </c>
      <c r="N35" s="819"/>
      <c r="O35" s="792" t="s">
        <v>200</v>
      </c>
      <c r="P35" s="819"/>
      <c r="Q35" s="792" t="s">
        <v>200</v>
      </c>
      <c r="R35" s="819"/>
      <c r="S35" s="792" t="s">
        <v>223</v>
      </c>
      <c r="T35" s="819"/>
      <c r="U35" s="792" t="s">
        <v>198</v>
      </c>
      <c r="V35" s="819"/>
      <c r="W35" s="794" t="s">
        <v>118</v>
      </c>
      <c r="X35" s="835"/>
      <c r="Y35" s="792" t="s">
        <v>79</v>
      </c>
      <c r="Z35" s="819"/>
      <c r="AA35" s="792" t="s">
        <v>80</v>
      </c>
      <c r="AB35" s="819"/>
      <c r="AC35" s="792" t="s">
        <v>201</v>
      </c>
      <c r="AD35" s="826"/>
    </row>
    <row r="36" spans="1:30" ht="16.5" thickBot="1">
      <c r="A36" s="1727"/>
      <c r="B36" s="308">
        <v>6</v>
      </c>
      <c r="C36" s="900"/>
      <c r="D36" s="809"/>
      <c r="E36" s="188"/>
      <c r="F36" s="829"/>
      <c r="G36" s="35" t="s">
        <v>162</v>
      </c>
      <c r="H36" s="837"/>
      <c r="I36" s="793" t="s">
        <v>162</v>
      </c>
      <c r="J36" s="829"/>
      <c r="K36" s="793" t="s">
        <v>162</v>
      </c>
      <c r="L36" s="829"/>
      <c r="M36" s="793" t="s">
        <v>86</v>
      </c>
      <c r="N36" s="809"/>
      <c r="O36" s="793"/>
      <c r="P36" s="809"/>
      <c r="Q36" s="793" t="s">
        <v>83</v>
      </c>
      <c r="R36" s="840"/>
      <c r="S36" s="793" t="s">
        <v>118</v>
      </c>
      <c r="T36" s="829"/>
      <c r="U36" s="793" t="s">
        <v>223</v>
      </c>
      <c r="V36" s="829"/>
      <c r="W36" s="793" t="s">
        <v>105</v>
      </c>
      <c r="X36" s="829"/>
      <c r="Y36" s="793" t="s">
        <v>80</v>
      </c>
      <c r="Z36" s="837"/>
      <c r="AA36" s="793"/>
      <c r="AB36" s="837"/>
      <c r="AC36" s="793"/>
      <c r="AD36" s="846"/>
    </row>
    <row r="37" spans="1:30" ht="15.75">
      <c r="A37" s="1725" t="s">
        <v>211</v>
      </c>
      <c r="B37" s="306">
        <v>1</v>
      </c>
      <c r="C37" s="828" t="s">
        <v>90</v>
      </c>
      <c r="D37" s="818"/>
      <c r="E37" s="814" t="s">
        <v>86</v>
      </c>
      <c r="F37" s="818"/>
      <c r="G37" s="721" t="s">
        <v>104</v>
      </c>
      <c r="H37" s="818"/>
      <c r="I37" s="828" t="s">
        <v>220</v>
      </c>
      <c r="J37" s="818"/>
      <c r="K37" s="815" t="s">
        <v>214</v>
      </c>
      <c r="L37" s="818"/>
      <c r="M37" s="792" t="s">
        <v>108</v>
      </c>
      <c r="N37" s="818"/>
      <c r="O37" s="828" t="s">
        <v>82</v>
      </c>
      <c r="P37" s="818"/>
      <c r="Q37" s="815" t="s">
        <v>214</v>
      </c>
      <c r="R37" s="841"/>
      <c r="S37" s="814" t="s">
        <v>200</v>
      </c>
      <c r="T37" s="818"/>
      <c r="U37" s="815" t="s">
        <v>80</v>
      </c>
      <c r="V37" s="818"/>
      <c r="W37" s="815" t="s">
        <v>203</v>
      </c>
      <c r="X37" s="818"/>
      <c r="Y37" s="815" t="s">
        <v>118</v>
      </c>
      <c r="Z37" s="818"/>
      <c r="AA37" s="815" t="s">
        <v>225</v>
      </c>
      <c r="AB37" s="818"/>
      <c r="AC37" s="815" t="s">
        <v>226</v>
      </c>
      <c r="AD37" s="825"/>
    </row>
    <row r="38" spans="1:30" ht="15.75">
      <c r="A38" s="1726"/>
      <c r="B38" s="307">
        <v>2</v>
      </c>
      <c r="C38" s="792" t="s">
        <v>87</v>
      </c>
      <c r="D38" s="819"/>
      <c r="E38" s="792" t="s">
        <v>87</v>
      </c>
      <c r="F38" s="819"/>
      <c r="G38" s="794" t="s">
        <v>118</v>
      </c>
      <c r="H38" s="819"/>
      <c r="I38" s="794" t="s">
        <v>214</v>
      </c>
      <c r="J38" s="819"/>
      <c r="K38" s="792" t="s">
        <v>90</v>
      </c>
      <c r="L38" s="819"/>
      <c r="M38" s="792" t="s">
        <v>108</v>
      </c>
      <c r="N38" s="819"/>
      <c r="O38" s="792" t="s">
        <v>87</v>
      </c>
      <c r="P38" s="819"/>
      <c r="Q38" s="792" t="s">
        <v>82</v>
      </c>
      <c r="R38" s="842"/>
      <c r="S38" s="794" t="s">
        <v>80</v>
      </c>
      <c r="T38" s="819"/>
      <c r="U38" s="792" t="s">
        <v>86</v>
      </c>
      <c r="V38" s="819"/>
      <c r="W38" s="792" t="s">
        <v>216</v>
      </c>
      <c r="X38" s="819"/>
      <c r="Y38" s="792" t="s">
        <v>203</v>
      </c>
      <c r="Z38" s="819"/>
      <c r="AA38" s="792" t="s">
        <v>225</v>
      </c>
      <c r="AB38" s="819"/>
      <c r="AC38" s="792" t="s">
        <v>79</v>
      </c>
      <c r="AD38" s="826"/>
    </row>
    <row r="39" spans="1:30" ht="15.75">
      <c r="A39" s="1726"/>
      <c r="B39" s="307">
        <v>3</v>
      </c>
      <c r="C39" s="792" t="s">
        <v>212</v>
      </c>
      <c r="D39" s="819"/>
      <c r="E39" s="792" t="s">
        <v>97</v>
      </c>
      <c r="F39" s="803"/>
      <c r="G39" s="792" t="s">
        <v>108</v>
      </c>
      <c r="H39" s="819"/>
      <c r="I39" s="794" t="s">
        <v>202</v>
      </c>
      <c r="J39" s="819"/>
      <c r="K39" s="792" t="s">
        <v>82</v>
      </c>
      <c r="L39" s="819"/>
      <c r="M39" s="792" t="s">
        <v>104</v>
      </c>
      <c r="N39" s="819"/>
      <c r="O39" s="792" t="s">
        <v>79</v>
      </c>
      <c r="P39" s="819"/>
      <c r="Q39" s="792" t="s">
        <v>118</v>
      </c>
      <c r="R39" s="838"/>
      <c r="S39" s="713" t="s">
        <v>86</v>
      </c>
      <c r="T39" s="819"/>
      <c r="U39" s="792" t="s">
        <v>214</v>
      </c>
      <c r="V39" s="803"/>
      <c r="W39" s="792" t="s">
        <v>106</v>
      </c>
      <c r="X39" s="819"/>
      <c r="Y39" s="795" t="s">
        <v>216</v>
      </c>
      <c r="Z39" s="819"/>
      <c r="AA39" s="795" t="s">
        <v>80</v>
      </c>
      <c r="AB39" s="819"/>
      <c r="AC39" s="792" t="s">
        <v>105</v>
      </c>
      <c r="AD39" s="826"/>
    </row>
    <row r="40" spans="1:30" ht="18" customHeight="1">
      <c r="A40" s="1726"/>
      <c r="B40" s="307">
        <v>4</v>
      </c>
      <c r="C40" s="792" t="s">
        <v>104</v>
      </c>
      <c r="D40" s="803"/>
      <c r="E40" s="794" t="s">
        <v>82</v>
      </c>
      <c r="F40" s="819"/>
      <c r="G40" s="792" t="s">
        <v>108</v>
      </c>
      <c r="H40" s="819"/>
      <c r="I40" s="794" t="s">
        <v>86</v>
      </c>
      <c r="J40" s="819"/>
      <c r="K40" s="792" t="s">
        <v>200</v>
      </c>
      <c r="L40" s="819"/>
      <c r="M40" s="792" t="s">
        <v>214</v>
      </c>
      <c r="N40" s="819"/>
      <c r="O40" s="794" t="s">
        <v>118</v>
      </c>
      <c r="P40" s="819"/>
      <c r="Q40" s="792" t="s">
        <v>200</v>
      </c>
      <c r="R40" s="838"/>
      <c r="S40" s="792" t="s">
        <v>79</v>
      </c>
      <c r="T40" s="803"/>
      <c r="U40" s="792" t="s">
        <v>114</v>
      </c>
      <c r="V40" s="819"/>
      <c r="W40" s="792" t="s">
        <v>223</v>
      </c>
      <c r="X40" s="819"/>
      <c r="Y40" s="792" t="s">
        <v>106</v>
      </c>
      <c r="Z40" s="844"/>
      <c r="AA40" s="792" t="s">
        <v>118</v>
      </c>
      <c r="AB40" s="844"/>
      <c r="AC40" s="792" t="s">
        <v>105</v>
      </c>
      <c r="AD40" s="845"/>
    </row>
    <row r="41" spans="1:30" ht="15.75">
      <c r="A41" s="1726"/>
      <c r="B41" s="307">
        <v>5</v>
      </c>
      <c r="C41" s="792" t="s">
        <v>202</v>
      </c>
      <c r="D41" s="819"/>
      <c r="E41" s="792"/>
      <c r="F41" s="819"/>
      <c r="G41" s="794" t="s">
        <v>214</v>
      </c>
      <c r="H41" s="819"/>
      <c r="I41" s="794"/>
      <c r="J41" s="819"/>
      <c r="K41" s="792" t="s">
        <v>118</v>
      </c>
      <c r="L41" s="819"/>
      <c r="M41" s="792" t="s">
        <v>82</v>
      </c>
      <c r="N41" s="819"/>
      <c r="O41" s="795" t="s">
        <v>215</v>
      </c>
      <c r="P41" s="819"/>
      <c r="Q41" s="792" t="s">
        <v>79</v>
      </c>
      <c r="R41" s="838"/>
      <c r="S41" s="792" t="s">
        <v>97</v>
      </c>
      <c r="T41" s="819"/>
      <c r="U41" s="792" t="s">
        <v>218</v>
      </c>
      <c r="V41" s="819"/>
      <c r="W41" s="794" t="s">
        <v>118</v>
      </c>
      <c r="X41" s="819"/>
      <c r="Y41" s="792" t="s">
        <v>200</v>
      </c>
      <c r="Z41" s="819"/>
      <c r="AA41" s="792" t="s">
        <v>198</v>
      </c>
      <c r="AB41" s="819"/>
      <c r="AC41" s="792" t="s">
        <v>80</v>
      </c>
      <c r="AD41" s="826"/>
    </row>
    <row r="42" spans="1:30" ht="16.5" thickBot="1">
      <c r="A42" s="1727"/>
      <c r="B42" s="308">
        <v>6</v>
      </c>
      <c r="C42" s="793" t="s">
        <v>82</v>
      </c>
      <c r="D42" s="829"/>
      <c r="E42" s="793"/>
      <c r="F42" s="829"/>
      <c r="G42" s="793"/>
      <c r="H42" s="829"/>
      <c r="I42" s="793"/>
      <c r="J42" s="829"/>
      <c r="K42" s="793"/>
      <c r="L42" s="829"/>
      <c r="M42" s="577"/>
      <c r="N42" s="829"/>
      <c r="O42" s="815" t="s">
        <v>215</v>
      </c>
      <c r="P42" s="829"/>
      <c r="Q42" s="793"/>
      <c r="R42" s="829"/>
      <c r="S42" s="875" t="s">
        <v>118</v>
      </c>
      <c r="T42" s="837"/>
      <c r="U42" s="793" t="s">
        <v>78</v>
      </c>
      <c r="V42" s="829"/>
      <c r="W42" s="577"/>
      <c r="X42" s="829"/>
      <c r="Y42" s="793"/>
      <c r="Z42" s="829"/>
      <c r="AA42" s="793" t="s">
        <v>114</v>
      </c>
      <c r="AB42" s="829"/>
      <c r="AC42" s="793" t="s">
        <v>84</v>
      </c>
      <c r="AD42" s="827"/>
    </row>
    <row r="43" spans="1:30" ht="16.5" thickBot="1">
      <c r="A43" s="158"/>
      <c r="B43" s="887"/>
      <c r="C43" s="881" t="s">
        <v>34</v>
      </c>
      <c r="D43" s="817" t="s">
        <v>74</v>
      </c>
      <c r="E43" s="881" t="s">
        <v>30</v>
      </c>
      <c r="F43" s="817" t="s">
        <v>74</v>
      </c>
      <c r="G43" s="881" t="s">
        <v>142</v>
      </c>
      <c r="H43" s="817" t="s">
        <v>74</v>
      </c>
      <c r="I43" s="882" t="s">
        <v>33</v>
      </c>
      <c r="J43" s="868" t="s">
        <v>74</v>
      </c>
      <c r="K43" s="881" t="s">
        <v>35</v>
      </c>
      <c r="L43" s="817" t="s">
        <v>74</v>
      </c>
      <c r="M43" s="881" t="s">
        <v>193</v>
      </c>
      <c r="N43" s="817" t="s">
        <v>74</v>
      </c>
      <c r="O43" s="881" t="s">
        <v>27</v>
      </c>
      <c r="P43" s="820" t="s">
        <v>74</v>
      </c>
      <c r="Q43" s="881" t="s">
        <v>26</v>
      </c>
      <c r="R43" s="817" t="s">
        <v>74</v>
      </c>
      <c r="S43" s="881" t="s">
        <v>32</v>
      </c>
      <c r="T43" s="817" t="s">
        <v>74</v>
      </c>
      <c r="U43" s="883" t="s">
        <v>31</v>
      </c>
      <c r="V43" s="824" t="s">
        <v>74</v>
      </c>
      <c r="W43" s="884" t="s">
        <v>28</v>
      </c>
      <c r="X43" s="817" t="s">
        <v>74</v>
      </c>
      <c r="Y43" s="882" t="s">
        <v>29</v>
      </c>
      <c r="Z43" s="885" t="s">
        <v>74</v>
      </c>
      <c r="AA43" s="882">
        <v>10</v>
      </c>
      <c r="AB43" s="885" t="s">
        <v>74</v>
      </c>
      <c r="AC43" s="882">
        <v>11</v>
      </c>
      <c r="AD43" s="885" t="s">
        <v>74</v>
      </c>
    </row>
  </sheetData>
  <mergeCells count="7">
    <mergeCell ref="A31:A36"/>
    <mergeCell ref="A37:A42"/>
    <mergeCell ref="S5:X5"/>
    <mergeCell ref="A7:A12"/>
    <mergeCell ref="A13:A18"/>
    <mergeCell ref="A19:A24"/>
    <mergeCell ref="A25:A30"/>
  </mergeCells>
  <pageMargins left="0.7" right="0.7" top="0.75" bottom="0.75" header="0.3" footer="0.3"/>
  <pageSetup paperSize="9" scale="82" orientation="portrait" r:id="rId1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M47"/>
  <sheetViews>
    <sheetView workbookViewId="0">
      <selection activeCell="AM24" sqref="A1:AM1048576"/>
    </sheetView>
  </sheetViews>
  <sheetFormatPr defaultRowHeight="15"/>
  <cols>
    <col min="1" max="1" width="2.85546875" customWidth="1"/>
    <col min="2" max="2" width="17.5703125" customWidth="1"/>
    <col min="3" max="3" width="4.5703125" customWidth="1"/>
    <col min="4" max="4" width="4.42578125" customWidth="1"/>
    <col min="5" max="5" width="4.85546875" customWidth="1"/>
    <col min="6" max="6" width="4.42578125" customWidth="1"/>
    <col min="7" max="8" width="4.5703125" customWidth="1"/>
    <col min="9" max="10" width="4.7109375" customWidth="1"/>
    <col min="11" max="11" width="4.42578125" customWidth="1"/>
    <col min="12" max="13" width="4.7109375" customWidth="1"/>
    <col min="14" max="14" width="4.28515625" customWidth="1"/>
    <col min="15" max="15" width="4.5703125" customWidth="1"/>
    <col min="16" max="16" width="4.28515625" customWidth="1"/>
    <col min="17" max="18" width="4.7109375" customWidth="1"/>
    <col min="19" max="19" width="4.42578125" customWidth="1"/>
    <col min="20" max="20" width="5" customWidth="1"/>
    <col min="21" max="21" width="4.5703125" customWidth="1"/>
    <col min="22" max="22" width="5.140625" customWidth="1"/>
    <col min="23" max="23" width="4.5703125" customWidth="1"/>
    <col min="24" max="24" width="5" customWidth="1"/>
    <col min="25" max="25" width="4.42578125" customWidth="1"/>
    <col min="26" max="26" width="5.28515625" customWidth="1"/>
    <col min="27" max="27" width="4.85546875" customWidth="1"/>
    <col min="28" max="29" width="5" customWidth="1"/>
    <col min="30" max="30" width="4.42578125" customWidth="1"/>
    <col min="31" max="31" width="5.140625" customWidth="1"/>
    <col min="32" max="33" width="5" customWidth="1"/>
    <col min="34" max="34" width="4.7109375" customWidth="1"/>
    <col min="35" max="35" width="5.140625" customWidth="1"/>
    <col min="36" max="36" width="5" customWidth="1"/>
    <col min="37" max="37" width="5.42578125" customWidth="1"/>
    <col min="38" max="39" width="5.140625" customWidth="1"/>
  </cols>
  <sheetData>
    <row r="1" spans="1:39">
      <c r="A1" s="99" t="s">
        <v>0</v>
      </c>
      <c r="B1" s="99"/>
      <c r="AH1" s="99" t="s">
        <v>1</v>
      </c>
      <c r="AI1" s="99"/>
      <c r="AJ1" s="99"/>
      <c r="AK1" s="99"/>
      <c r="AL1" s="99"/>
    </row>
    <row r="2" spans="1:39" ht="23.25">
      <c r="A2" s="99" t="s">
        <v>3</v>
      </c>
      <c r="B2" s="99"/>
      <c r="D2" s="100" t="s">
        <v>2</v>
      </c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99"/>
      <c r="X2" s="99"/>
      <c r="Y2" s="99"/>
      <c r="Z2" s="99"/>
      <c r="AA2" s="99"/>
      <c r="AB2" s="99"/>
      <c r="AC2" s="99"/>
      <c r="AH2" s="99" t="s">
        <v>4</v>
      </c>
      <c r="AI2" s="99"/>
      <c r="AJ2" s="99"/>
      <c r="AK2" s="99"/>
      <c r="AL2" s="99"/>
    </row>
    <row r="3" spans="1:39" ht="23.25">
      <c r="A3" s="99"/>
      <c r="B3" s="99"/>
      <c r="I3" s="100" t="s">
        <v>141</v>
      </c>
      <c r="J3" s="100"/>
      <c r="K3" s="100"/>
      <c r="L3" s="100"/>
      <c r="M3" s="100"/>
      <c r="N3" s="100"/>
      <c r="O3" s="100"/>
      <c r="P3" s="100"/>
      <c r="Q3" s="100"/>
      <c r="R3" s="100"/>
      <c r="S3" s="100"/>
      <c r="AH3" s="99"/>
      <c r="AI3" s="99"/>
      <c r="AJ3" s="99"/>
      <c r="AK3" s="99"/>
      <c r="AL3" s="99"/>
    </row>
    <row r="4" spans="1:39">
      <c r="A4" s="99" t="s">
        <v>36</v>
      </c>
      <c r="B4" s="99"/>
      <c r="AH4" s="99" t="s">
        <v>5</v>
      </c>
      <c r="AI4" s="99"/>
      <c r="AJ4" s="99"/>
      <c r="AK4" s="99"/>
      <c r="AL4" s="99"/>
    </row>
    <row r="5" spans="1:39" ht="15.75" thickBot="1"/>
    <row r="6" spans="1:39" ht="19.5" thickBot="1">
      <c r="A6" s="166" t="s">
        <v>69</v>
      </c>
      <c r="B6" s="161" t="s">
        <v>68</v>
      </c>
      <c r="C6" s="498" t="s">
        <v>6</v>
      </c>
      <c r="D6" s="498" t="s">
        <v>7</v>
      </c>
      <c r="E6" s="277" t="s">
        <v>8</v>
      </c>
      <c r="F6" s="277" t="s">
        <v>9</v>
      </c>
      <c r="G6" s="277" t="s">
        <v>10</v>
      </c>
      <c r="H6" s="277" t="s">
        <v>9</v>
      </c>
      <c r="I6" s="499" t="s">
        <v>11</v>
      </c>
      <c r="J6" s="498" t="s">
        <v>12</v>
      </c>
      <c r="K6" s="277" t="s">
        <v>13</v>
      </c>
      <c r="L6" s="277" t="s">
        <v>7</v>
      </c>
      <c r="M6" s="277" t="s">
        <v>14</v>
      </c>
      <c r="N6" s="277" t="s">
        <v>8</v>
      </c>
      <c r="O6" s="277" t="s">
        <v>15</v>
      </c>
      <c r="P6" s="498" t="s">
        <v>16</v>
      </c>
      <c r="Q6" s="277" t="s">
        <v>14</v>
      </c>
      <c r="R6" s="277" t="s">
        <v>9</v>
      </c>
      <c r="S6" s="277" t="s">
        <v>10</v>
      </c>
      <c r="T6" s="500" t="s">
        <v>17</v>
      </c>
      <c r="U6" s="469"/>
      <c r="V6" s="501" t="s">
        <v>18</v>
      </c>
      <c r="W6" s="500" t="s">
        <v>9</v>
      </c>
      <c r="X6" s="500" t="s">
        <v>13</v>
      </c>
      <c r="Y6" s="500" t="s">
        <v>19</v>
      </c>
      <c r="Z6" s="500" t="s">
        <v>14</v>
      </c>
      <c r="AA6" s="500" t="s">
        <v>20</v>
      </c>
      <c r="AB6" s="501" t="s">
        <v>6</v>
      </c>
      <c r="AC6" s="500" t="s">
        <v>21</v>
      </c>
      <c r="AD6" s="500" t="s">
        <v>8</v>
      </c>
      <c r="AE6" s="500" t="s">
        <v>22</v>
      </c>
      <c r="AF6" s="500" t="s">
        <v>23</v>
      </c>
      <c r="AG6" s="502" t="s">
        <v>17</v>
      </c>
      <c r="AH6" s="501" t="s">
        <v>16</v>
      </c>
      <c r="AI6" s="500" t="s">
        <v>24</v>
      </c>
      <c r="AJ6" s="500" t="s">
        <v>25</v>
      </c>
      <c r="AK6" s="500" t="s">
        <v>7</v>
      </c>
      <c r="AL6" s="500" t="s">
        <v>13</v>
      </c>
      <c r="AM6" s="503" t="s">
        <v>17</v>
      </c>
    </row>
    <row r="7" spans="1:39" ht="18.75">
      <c r="A7" s="495">
        <v>1</v>
      </c>
      <c r="B7" s="298" t="s">
        <v>5</v>
      </c>
      <c r="C7" s="518"/>
      <c r="D7" s="483"/>
      <c r="E7" s="316"/>
      <c r="F7" s="316"/>
      <c r="G7" s="353"/>
      <c r="H7" s="316"/>
      <c r="I7" s="402"/>
      <c r="J7" s="483"/>
      <c r="K7" s="353"/>
      <c r="L7" s="353"/>
      <c r="M7" s="316" t="s">
        <v>29</v>
      </c>
      <c r="N7" s="353"/>
      <c r="O7" s="519"/>
      <c r="P7" s="395"/>
      <c r="Q7" s="316"/>
      <c r="R7" s="316"/>
      <c r="S7" s="353"/>
      <c r="T7" s="316" t="s">
        <v>31</v>
      </c>
      <c r="U7" s="402" t="s">
        <v>32</v>
      </c>
      <c r="V7" s="395"/>
      <c r="W7" s="316"/>
      <c r="X7" s="316"/>
      <c r="Y7" s="316"/>
      <c r="Z7" s="316"/>
      <c r="AA7" s="402"/>
      <c r="AB7" s="483"/>
      <c r="AC7" s="316" t="s">
        <v>32</v>
      </c>
      <c r="AD7" s="316"/>
      <c r="AE7" s="316" t="s">
        <v>28</v>
      </c>
      <c r="AF7" s="351"/>
      <c r="AG7" s="519" t="s">
        <v>31</v>
      </c>
      <c r="AH7" s="395"/>
      <c r="AI7" s="316"/>
      <c r="AJ7" s="316"/>
      <c r="AK7" s="316"/>
      <c r="AL7" s="316"/>
      <c r="AM7" s="402"/>
    </row>
    <row r="8" spans="1:39" ht="18.75">
      <c r="A8" s="495">
        <v>2</v>
      </c>
      <c r="B8" s="147" t="s">
        <v>42</v>
      </c>
      <c r="C8" s="520"/>
      <c r="D8" s="521" t="s">
        <v>30</v>
      </c>
      <c r="E8" s="366" t="s">
        <v>35</v>
      </c>
      <c r="F8" s="381"/>
      <c r="G8" s="381"/>
      <c r="H8" s="381"/>
      <c r="I8" s="522"/>
      <c r="J8" s="523" t="s">
        <v>35</v>
      </c>
      <c r="K8" s="366" t="s">
        <v>30</v>
      </c>
      <c r="L8" s="381"/>
      <c r="M8" s="381"/>
      <c r="N8" s="381"/>
      <c r="O8" s="322"/>
      <c r="P8" s="521" t="s">
        <v>30</v>
      </c>
      <c r="Q8" s="363" t="s">
        <v>35</v>
      </c>
      <c r="R8" s="366"/>
      <c r="S8" s="381"/>
      <c r="T8" s="381"/>
      <c r="U8" s="322"/>
      <c r="V8" s="523" t="s">
        <v>35</v>
      </c>
      <c r="W8" s="366" t="s">
        <v>30</v>
      </c>
      <c r="X8" s="381"/>
      <c r="Y8" s="363"/>
      <c r="Z8" s="363"/>
      <c r="AA8" s="522"/>
      <c r="AB8" s="521" t="s">
        <v>30</v>
      </c>
      <c r="AC8" s="363" t="s">
        <v>35</v>
      </c>
      <c r="AD8" s="381"/>
      <c r="AE8" s="363"/>
      <c r="AF8" s="363"/>
      <c r="AG8" s="522"/>
      <c r="AH8" s="523"/>
      <c r="AI8" s="363"/>
      <c r="AJ8" s="363"/>
      <c r="AK8" s="363"/>
      <c r="AL8" s="363"/>
      <c r="AM8" s="522"/>
    </row>
    <row r="9" spans="1:39" ht="23.25" customHeight="1">
      <c r="A9" s="495">
        <v>3</v>
      </c>
      <c r="B9" s="147" t="s">
        <v>40</v>
      </c>
      <c r="C9" s="404"/>
      <c r="D9" s="453"/>
      <c r="E9" s="381"/>
      <c r="F9" s="381"/>
      <c r="G9" s="381"/>
      <c r="H9" s="381"/>
      <c r="I9" s="322"/>
      <c r="J9" s="453"/>
      <c r="K9" s="381"/>
      <c r="L9" s="381"/>
      <c r="M9" s="381"/>
      <c r="N9" s="381"/>
      <c r="O9" s="322"/>
      <c r="P9" s="453"/>
      <c r="Q9" s="381"/>
      <c r="R9" s="381"/>
      <c r="S9" s="381"/>
      <c r="T9" s="381"/>
      <c r="U9" s="322"/>
      <c r="V9" s="453"/>
      <c r="W9" s="381"/>
      <c r="X9" s="381"/>
      <c r="Y9" s="381"/>
      <c r="Z9" s="381"/>
      <c r="AA9" s="322"/>
      <c r="AB9" s="453"/>
      <c r="AC9" s="381"/>
      <c r="AD9" s="381"/>
      <c r="AE9" s="381"/>
      <c r="AF9" s="381"/>
      <c r="AG9" s="322"/>
      <c r="AH9" s="453"/>
      <c r="AI9" s="381"/>
      <c r="AJ9" s="381"/>
      <c r="AK9" s="381"/>
      <c r="AL9" s="381"/>
      <c r="AM9" s="322"/>
    </row>
    <row r="10" spans="1:39" ht="19.5" thickBot="1">
      <c r="A10" s="495">
        <v>4</v>
      </c>
      <c r="B10" s="299" t="s">
        <v>43</v>
      </c>
      <c r="C10" s="524"/>
      <c r="D10" s="525"/>
      <c r="E10" s="376" t="s">
        <v>32</v>
      </c>
      <c r="F10" s="372"/>
      <c r="G10" s="372"/>
      <c r="H10" s="372"/>
      <c r="I10" s="421" t="s">
        <v>31</v>
      </c>
      <c r="J10" s="525"/>
      <c r="K10" s="372"/>
      <c r="L10" s="376">
        <v>10</v>
      </c>
      <c r="M10" s="313"/>
      <c r="N10" s="313"/>
      <c r="O10" s="396"/>
      <c r="P10" s="435" t="s">
        <v>32</v>
      </c>
      <c r="Q10" s="372"/>
      <c r="R10" s="313"/>
      <c r="S10" s="313"/>
      <c r="T10" s="372"/>
      <c r="U10" s="421"/>
      <c r="V10" s="525"/>
      <c r="W10" s="313" t="s">
        <v>31</v>
      </c>
      <c r="X10" s="313" t="s">
        <v>31</v>
      </c>
      <c r="Y10" s="376">
        <v>11</v>
      </c>
      <c r="Z10" s="372"/>
      <c r="AA10" s="526" t="s">
        <v>32</v>
      </c>
      <c r="AB10" s="525"/>
      <c r="AC10" s="313"/>
      <c r="AD10" s="372"/>
      <c r="AE10" s="372"/>
      <c r="AF10" s="372"/>
      <c r="AG10" s="396"/>
      <c r="AH10" s="525"/>
      <c r="AI10" s="372"/>
      <c r="AJ10" s="372"/>
      <c r="AK10" s="372"/>
      <c r="AL10" s="313" t="s">
        <v>31</v>
      </c>
      <c r="AM10" s="421" t="s">
        <v>32</v>
      </c>
    </row>
    <row r="11" spans="1:39" ht="18.75">
      <c r="A11" s="495">
        <v>5</v>
      </c>
      <c r="B11" s="298" t="s">
        <v>38</v>
      </c>
      <c r="C11" s="527" t="s">
        <v>31</v>
      </c>
      <c r="D11" s="395">
        <v>10</v>
      </c>
      <c r="E11" s="316">
        <v>10</v>
      </c>
      <c r="F11" s="316" t="s">
        <v>30</v>
      </c>
      <c r="G11" s="316" t="s">
        <v>29</v>
      </c>
      <c r="H11" s="316" t="s">
        <v>30</v>
      </c>
      <c r="I11" s="402" t="s">
        <v>28</v>
      </c>
      <c r="J11" s="411" t="s">
        <v>30</v>
      </c>
      <c r="K11" s="353"/>
      <c r="L11" s="351" t="s">
        <v>31</v>
      </c>
      <c r="M11" s="316">
        <v>10</v>
      </c>
      <c r="N11" s="316" t="s">
        <v>30</v>
      </c>
      <c r="O11" s="519"/>
      <c r="P11" s="395">
        <v>10</v>
      </c>
      <c r="Q11" s="351" t="s">
        <v>28</v>
      </c>
      <c r="R11" s="353"/>
      <c r="S11" s="316" t="s">
        <v>31</v>
      </c>
      <c r="T11" s="316" t="s">
        <v>30</v>
      </c>
      <c r="U11" s="402" t="s">
        <v>29</v>
      </c>
      <c r="V11" s="483"/>
      <c r="W11" s="351" t="s">
        <v>28</v>
      </c>
      <c r="X11" s="316">
        <v>10</v>
      </c>
      <c r="Y11" s="351" t="s">
        <v>29</v>
      </c>
      <c r="Z11" s="316" t="s">
        <v>30</v>
      </c>
      <c r="AA11" s="519" t="s">
        <v>28</v>
      </c>
      <c r="AB11" s="395" t="s">
        <v>29</v>
      </c>
      <c r="AC11" s="316" t="s">
        <v>29</v>
      </c>
      <c r="AD11" s="351" t="s">
        <v>28</v>
      </c>
      <c r="AE11" s="316" t="s">
        <v>31</v>
      </c>
      <c r="AF11" s="316" t="s">
        <v>30</v>
      </c>
      <c r="AG11" s="402">
        <v>10</v>
      </c>
      <c r="AH11" s="395" t="s">
        <v>30</v>
      </c>
      <c r="AI11" s="351" t="s">
        <v>31</v>
      </c>
      <c r="AJ11" s="316" t="s">
        <v>30</v>
      </c>
      <c r="AK11" s="316" t="s">
        <v>31</v>
      </c>
      <c r="AL11" s="353"/>
      <c r="AM11" s="402"/>
    </row>
    <row r="12" spans="1:39" ht="21">
      <c r="A12" s="495">
        <v>6</v>
      </c>
      <c r="B12" s="147" t="s">
        <v>44</v>
      </c>
      <c r="C12" s="528"/>
      <c r="D12" s="523" t="s">
        <v>34</v>
      </c>
      <c r="E12" s="363" t="s">
        <v>33</v>
      </c>
      <c r="F12" s="363" t="s">
        <v>32</v>
      </c>
      <c r="G12" s="363" t="s">
        <v>27</v>
      </c>
      <c r="H12" s="363">
        <v>11</v>
      </c>
      <c r="I12" s="419">
        <v>11</v>
      </c>
      <c r="J12" s="523">
        <v>11</v>
      </c>
      <c r="K12" s="366">
        <v>11</v>
      </c>
      <c r="L12" s="366" t="s">
        <v>32</v>
      </c>
      <c r="M12" s="363" t="s">
        <v>34</v>
      </c>
      <c r="N12" s="363" t="s">
        <v>27</v>
      </c>
      <c r="O12" s="419" t="s">
        <v>33</v>
      </c>
      <c r="P12" s="523" t="s">
        <v>34</v>
      </c>
      <c r="Q12" s="363" t="s">
        <v>32</v>
      </c>
      <c r="R12" s="363" t="s">
        <v>33</v>
      </c>
      <c r="S12" s="366" t="s">
        <v>27</v>
      </c>
      <c r="T12" s="363" t="s">
        <v>34</v>
      </c>
      <c r="U12" s="529" t="s">
        <v>27</v>
      </c>
      <c r="V12" s="523">
        <v>11</v>
      </c>
      <c r="W12" s="363" t="s">
        <v>34</v>
      </c>
      <c r="X12" s="366" t="s">
        <v>34</v>
      </c>
      <c r="Y12" s="363" t="s">
        <v>33</v>
      </c>
      <c r="Z12" s="363" t="s">
        <v>33</v>
      </c>
      <c r="AA12" s="522" t="s">
        <v>27</v>
      </c>
      <c r="AB12" s="523" t="s">
        <v>34</v>
      </c>
      <c r="AC12" s="363" t="s">
        <v>34</v>
      </c>
      <c r="AD12" s="363" t="s">
        <v>32</v>
      </c>
      <c r="AE12" s="363" t="s">
        <v>27</v>
      </c>
      <c r="AF12" s="363" t="s">
        <v>33</v>
      </c>
      <c r="AG12" s="522">
        <v>11</v>
      </c>
      <c r="AH12" s="523" t="s">
        <v>32</v>
      </c>
      <c r="AI12" s="363" t="s">
        <v>34</v>
      </c>
      <c r="AJ12" s="363" t="s">
        <v>33</v>
      </c>
      <c r="AK12" s="530" t="s">
        <v>27</v>
      </c>
      <c r="AL12" s="363" t="s">
        <v>33</v>
      </c>
      <c r="AM12" s="522">
        <v>11</v>
      </c>
    </row>
    <row r="13" spans="1:39" ht="19.5" thickBot="1">
      <c r="A13" s="495">
        <v>7</v>
      </c>
      <c r="B13" s="299" t="s">
        <v>136</v>
      </c>
      <c r="C13" s="374"/>
      <c r="D13" s="525"/>
      <c r="E13" s="372"/>
      <c r="F13" s="372"/>
      <c r="G13" s="372"/>
      <c r="H13" s="376" t="s">
        <v>35</v>
      </c>
      <c r="I13" s="526" t="s">
        <v>26</v>
      </c>
      <c r="J13" s="525"/>
      <c r="K13" s="372"/>
      <c r="L13" s="372"/>
      <c r="M13" s="313" t="s">
        <v>35</v>
      </c>
      <c r="N13" s="376" t="s">
        <v>26</v>
      </c>
      <c r="O13" s="421" t="s">
        <v>35</v>
      </c>
      <c r="P13" s="525"/>
      <c r="Q13" s="372"/>
      <c r="R13" s="376" t="s">
        <v>26</v>
      </c>
      <c r="S13" s="372"/>
      <c r="T13" s="313" t="s">
        <v>35</v>
      </c>
      <c r="U13" s="526" t="s">
        <v>35</v>
      </c>
      <c r="V13" s="531" t="s">
        <v>26</v>
      </c>
      <c r="W13" s="372"/>
      <c r="X13" s="376" t="s">
        <v>35</v>
      </c>
      <c r="Y13" s="372"/>
      <c r="Z13" s="372"/>
      <c r="AA13" s="396"/>
      <c r="AB13" s="525"/>
      <c r="AC13" s="372"/>
      <c r="AD13" s="372"/>
      <c r="AE13" s="372"/>
      <c r="AF13" s="376" t="s">
        <v>26</v>
      </c>
      <c r="AG13" s="526" t="s">
        <v>35</v>
      </c>
      <c r="AH13" s="531" t="s">
        <v>26</v>
      </c>
      <c r="AI13" s="313" t="s">
        <v>35</v>
      </c>
      <c r="AJ13" s="372"/>
      <c r="AK13" s="376"/>
      <c r="AL13" s="313" t="s">
        <v>26</v>
      </c>
      <c r="AM13" s="421"/>
    </row>
    <row r="14" spans="1:39" ht="18.75">
      <c r="A14" s="495">
        <v>8</v>
      </c>
      <c r="B14" s="298" t="s">
        <v>36</v>
      </c>
      <c r="C14" s="527">
        <v>11</v>
      </c>
      <c r="D14" s="411" t="s">
        <v>33</v>
      </c>
      <c r="E14" s="316" t="s">
        <v>26</v>
      </c>
      <c r="F14" s="316" t="s">
        <v>27</v>
      </c>
      <c r="G14" s="351">
        <v>11</v>
      </c>
      <c r="H14" s="316" t="s">
        <v>28</v>
      </c>
      <c r="I14" s="402" t="s">
        <v>34</v>
      </c>
      <c r="J14" s="411" t="s">
        <v>34</v>
      </c>
      <c r="K14" s="316" t="s">
        <v>28</v>
      </c>
      <c r="L14" s="351">
        <v>11</v>
      </c>
      <c r="M14" s="351" t="s">
        <v>33</v>
      </c>
      <c r="N14" s="351"/>
      <c r="O14" s="482"/>
      <c r="P14" s="395">
        <v>11</v>
      </c>
      <c r="Q14" s="316" t="s">
        <v>33</v>
      </c>
      <c r="R14" s="351"/>
      <c r="S14" s="351" t="s">
        <v>34</v>
      </c>
      <c r="T14" s="351" t="s">
        <v>28</v>
      </c>
      <c r="U14" s="519"/>
      <c r="V14" s="411" t="s">
        <v>34</v>
      </c>
      <c r="W14" s="351" t="s">
        <v>33</v>
      </c>
      <c r="X14" s="351" t="s">
        <v>26</v>
      </c>
      <c r="Y14" s="351" t="s">
        <v>27</v>
      </c>
      <c r="Z14" s="351" t="s">
        <v>28</v>
      </c>
      <c r="AA14" s="519"/>
      <c r="AB14" s="395">
        <v>11</v>
      </c>
      <c r="AC14" s="316" t="s">
        <v>28</v>
      </c>
      <c r="AD14" s="351" t="s">
        <v>34</v>
      </c>
      <c r="AE14" s="351"/>
      <c r="AF14" s="351"/>
      <c r="AG14" s="519"/>
      <c r="AH14" s="395" t="s">
        <v>28</v>
      </c>
      <c r="AI14" s="316" t="s">
        <v>33</v>
      </c>
      <c r="AJ14" s="316">
        <v>11</v>
      </c>
      <c r="AK14" s="316" t="s">
        <v>26</v>
      </c>
      <c r="AL14" s="316" t="s">
        <v>27</v>
      </c>
      <c r="AM14" s="402"/>
    </row>
    <row r="15" spans="1:39" ht="19.5" thickBot="1">
      <c r="A15" s="495">
        <v>9</v>
      </c>
      <c r="B15" s="299" t="s">
        <v>37</v>
      </c>
      <c r="C15" s="528"/>
      <c r="D15" s="523"/>
      <c r="E15" s="381"/>
      <c r="F15" s="363" t="s">
        <v>31</v>
      </c>
      <c r="G15" s="366" t="s">
        <v>32</v>
      </c>
      <c r="H15" s="366" t="s">
        <v>29</v>
      </c>
      <c r="I15" s="522">
        <v>10</v>
      </c>
      <c r="J15" s="523">
        <v>10</v>
      </c>
      <c r="K15" s="366"/>
      <c r="L15" s="366" t="s">
        <v>29</v>
      </c>
      <c r="M15" s="381"/>
      <c r="N15" s="363"/>
      <c r="O15" s="522"/>
      <c r="P15" s="523" t="s">
        <v>29</v>
      </c>
      <c r="Q15" s="366" t="s">
        <v>31</v>
      </c>
      <c r="R15" s="366">
        <v>10</v>
      </c>
      <c r="S15" s="366" t="s">
        <v>32</v>
      </c>
      <c r="T15" s="366"/>
      <c r="U15" s="522"/>
      <c r="V15" s="523" t="s">
        <v>29</v>
      </c>
      <c r="W15" s="363"/>
      <c r="X15" s="381"/>
      <c r="Y15" s="381"/>
      <c r="Z15" s="381"/>
      <c r="AA15" s="522"/>
      <c r="AB15" s="521"/>
      <c r="AC15" s="366"/>
      <c r="AD15" s="363"/>
      <c r="AE15" s="363">
        <v>10</v>
      </c>
      <c r="AF15" s="363" t="s">
        <v>29</v>
      </c>
      <c r="AG15" s="522"/>
      <c r="AH15" s="521" t="s">
        <v>29</v>
      </c>
      <c r="AI15" s="363">
        <v>10</v>
      </c>
      <c r="AJ15" s="366" t="s">
        <v>31</v>
      </c>
      <c r="AK15" s="366" t="s">
        <v>32</v>
      </c>
      <c r="AL15" s="363"/>
      <c r="AM15" s="322"/>
    </row>
    <row r="16" spans="1:39" ht="19.5" thickBot="1">
      <c r="A16" s="495">
        <v>10</v>
      </c>
      <c r="B16" s="286" t="s">
        <v>45</v>
      </c>
      <c r="C16" s="528"/>
      <c r="D16" s="521">
        <v>11</v>
      </c>
      <c r="E16" s="366" t="s">
        <v>29</v>
      </c>
      <c r="F16" s="366" t="s">
        <v>29</v>
      </c>
      <c r="G16" s="363" t="s">
        <v>28</v>
      </c>
      <c r="H16" s="381"/>
      <c r="I16" s="522"/>
      <c r="J16" s="523" t="s">
        <v>26</v>
      </c>
      <c r="K16" s="363" t="s">
        <v>27</v>
      </c>
      <c r="L16" s="381"/>
      <c r="M16" s="363" t="s">
        <v>28</v>
      </c>
      <c r="N16" s="366" t="s">
        <v>32</v>
      </c>
      <c r="O16" s="522" t="s">
        <v>31</v>
      </c>
      <c r="P16" s="521"/>
      <c r="Q16" s="363"/>
      <c r="R16" s="381"/>
      <c r="S16" s="363"/>
      <c r="T16" s="363"/>
      <c r="U16" s="419"/>
      <c r="V16" s="523" t="s">
        <v>32</v>
      </c>
      <c r="W16" s="363">
        <v>10</v>
      </c>
      <c r="X16" s="363" t="s">
        <v>32</v>
      </c>
      <c r="Y16" s="363" t="s">
        <v>32</v>
      </c>
      <c r="Z16" s="363">
        <v>11</v>
      </c>
      <c r="AA16" s="522" t="s">
        <v>31</v>
      </c>
      <c r="AB16" s="521" t="s">
        <v>31</v>
      </c>
      <c r="AC16" s="363" t="s">
        <v>26</v>
      </c>
      <c r="AD16" s="366" t="s">
        <v>27</v>
      </c>
      <c r="AE16" s="363" t="s">
        <v>29</v>
      </c>
      <c r="AF16" s="363">
        <v>10</v>
      </c>
      <c r="AG16" s="522" t="s">
        <v>29</v>
      </c>
      <c r="AH16" s="523" t="s">
        <v>31</v>
      </c>
      <c r="AI16" s="366" t="s">
        <v>32</v>
      </c>
      <c r="AJ16" s="381"/>
      <c r="AK16" s="381"/>
      <c r="AL16" s="381"/>
      <c r="AM16" s="322"/>
    </row>
    <row r="17" spans="1:39" ht="19.5" thickBot="1">
      <c r="A17" s="495">
        <v>11</v>
      </c>
      <c r="B17" s="286" t="s">
        <v>46</v>
      </c>
      <c r="C17" s="532">
        <v>10</v>
      </c>
      <c r="D17" s="435" t="s">
        <v>59</v>
      </c>
      <c r="E17" s="372"/>
      <c r="F17" s="372"/>
      <c r="G17" s="372"/>
      <c r="H17" s="372"/>
      <c r="I17" s="526"/>
      <c r="J17" s="435" t="s">
        <v>29</v>
      </c>
      <c r="K17" s="313">
        <v>10</v>
      </c>
      <c r="L17" s="313" t="s">
        <v>27</v>
      </c>
      <c r="M17" s="376">
        <v>11</v>
      </c>
      <c r="N17" s="376" t="s">
        <v>28</v>
      </c>
      <c r="O17" s="421" t="s">
        <v>26</v>
      </c>
      <c r="P17" s="525"/>
      <c r="Q17" s="376"/>
      <c r="R17" s="376"/>
      <c r="S17" s="313"/>
      <c r="T17" s="372"/>
      <c r="U17" s="526"/>
      <c r="V17" s="525" t="s">
        <v>59</v>
      </c>
      <c r="W17" s="376" t="s">
        <v>59</v>
      </c>
      <c r="X17" s="376" t="s">
        <v>59</v>
      </c>
      <c r="Y17" s="313" t="s">
        <v>59</v>
      </c>
      <c r="Z17" s="372" t="s">
        <v>59</v>
      </c>
      <c r="AA17" s="526" t="s">
        <v>59</v>
      </c>
      <c r="AB17" s="525"/>
      <c r="AC17" s="313">
        <v>11</v>
      </c>
      <c r="AD17" s="376">
        <v>10</v>
      </c>
      <c r="AE17" s="313" t="s">
        <v>26</v>
      </c>
      <c r="AF17" s="313" t="s">
        <v>27</v>
      </c>
      <c r="AG17" s="396"/>
      <c r="AH17" s="435">
        <v>10</v>
      </c>
      <c r="AI17" s="376">
        <v>11</v>
      </c>
      <c r="AJ17" s="376" t="s">
        <v>29</v>
      </c>
      <c r="AK17" s="372"/>
      <c r="AL17" s="376" t="s">
        <v>28</v>
      </c>
      <c r="AM17" s="396"/>
    </row>
    <row r="18" spans="1:39" ht="18.75">
      <c r="A18" s="495">
        <v>12</v>
      </c>
      <c r="B18" s="298" t="s">
        <v>47</v>
      </c>
      <c r="C18" s="527"/>
      <c r="D18" s="395"/>
      <c r="E18" s="316"/>
      <c r="F18" s="351"/>
      <c r="G18" s="316"/>
      <c r="H18" s="353"/>
      <c r="I18" s="402"/>
      <c r="J18" s="483"/>
      <c r="K18" s="351" t="s">
        <v>31</v>
      </c>
      <c r="L18" s="316" t="s">
        <v>33</v>
      </c>
      <c r="M18" s="351" t="s">
        <v>32</v>
      </c>
      <c r="N18" s="351" t="s">
        <v>35</v>
      </c>
      <c r="O18" s="402">
        <v>11</v>
      </c>
      <c r="P18" s="411" t="s">
        <v>26</v>
      </c>
      <c r="Q18" s="351" t="s">
        <v>27</v>
      </c>
      <c r="R18" s="316" t="s">
        <v>28</v>
      </c>
      <c r="S18" s="316" t="s">
        <v>29</v>
      </c>
      <c r="T18" s="351">
        <v>10</v>
      </c>
      <c r="U18" s="482"/>
      <c r="V18" s="395" t="s">
        <v>31</v>
      </c>
      <c r="W18" s="351" t="s">
        <v>32</v>
      </c>
      <c r="X18" s="316">
        <v>11</v>
      </c>
      <c r="Y18" s="351">
        <v>10</v>
      </c>
      <c r="Z18" s="353"/>
      <c r="AA18" s="482"/>
      <c r="AB18" s="411"/>
      <c r="AC18" s="316"/>
      <c r="AD18" s="351"/>
      <c r="AE18" s="316"/>
      <c r="AF18" s="316"/>
      <c r="AG18" s="402"/>
      <c r="AH18" s="411" t="s">
        <v>27</v>
      </c>
      <c r="AI18" s="351" t="s">
        <v>28</v>
      </c>
      <c r="AJ18" s="316" t="s">
        <v>26</v>
      </c>
      <c r="AK18" s="316" t="s">
        <v>29</v>
      </c>
      <c r="AL18" s="353"/>
      <c r="AM18" s="519"/>
    </row>
    <row r="19" spans="1:39" ht="18.75">
      <c r="A19" s="495">
        <v>13</v>
      </c>
      <c r="B19" s="147" t="s">
        <v>48</v>
      </c>
      <c r="C19" s="528" t="s">
        <v>32</v>
      </c>
      <c r="D19" s="523" t="s">
        <v>28</v>
      </c>
      <c r="E19" s="366" t="s">
        <v>34</v>
      </c>
      <c r="F19" s="381"/>
      <c r="G19" s="366" t="s">
        <v>30</v>
      </c>
      <c r="H19" s="363">
        <v>10</v>
      </c>
      <c r="I19" s="522" t="s">
        <v>29</v>
      </c>
      <c r="J19" s="533"/>
      <c r="K19" s="366"/>
      <c r="L19" s="381"/>
      <c r="M19" s="366" t="s">
        <v>29</v>
      </c>
      <c r="N19" s="366" t="s">
        <v>31</v>
      </c>
      <c r="O19" s="419" t="s">
        <v>32</v>
      </c>
      <c r="P19" s="523"/>
      <c r="Q19" s="366" t="s">
        <v>34</v>
      </c>
      <c r="R19" s="366" t="s">
        <v>30</v>
      </c>
      <c r="S19" s="366">
        <v>10</v>
      </c>
      <c r="T19" s="366">
        <v>11</v>
      </c>
      <c r="U19" s="322"/>
      <c r="V19" s="521" t="s">
        <v>28</v>
      </c>
      <c r="W19" s="363" t="s">
        <v>29</v>
      </c>
      <c r="X19" s="381"/>
      <c r="Y19" s="381"/>
      <c r="Z19" s="381"/>
      <c r="AA19" s="322"/>
      <c r="AB19" s="453"/>
      <c r="AC19" s="363"/>
      <c r="AD19" s="381"/>
      <c r="AE19" s="381"/>
      <c r="AF19" s="363"/>
      <c r="AG19" s="322"/>
      <c r="AH19" s="453"/>
      <c r="AI19" s="381"/>
      <c r="AJ19" s="363" t="s">
        <v>32</v>
      </c>
      <c r="AK19" s="381"/>
      <c r="AL19" s="363">
        <v>11</v>
      </c>
      <c r="AM19" s="522" t="s">
        <v>31</v>
      </c>
    </row>
    <row r="20" spans="1:39" ht="19.5" thickBot="1">
      <c r="A20" s="495">
        <v>14</v>
      </c>
      <c r="B20" s="299" t="s">
        <v>49</v>
      </c>
      <c r="C20" s="532" t="s">
        <v>33</v>
      </c>
      <c r="D20" s="435" t="s">
        <v>32</v>
      </c>
      <c r="E20" s="313" t="s">
        <v>31</v>
      </c>
      <c r="F20" s="376">
        <v>11</v>
      </c>
      <c r="G20" s="372"/>
      <c r="H20" s="372"/>
      <c r="I20" s="396"/>
      <c r="J20" s="525"/>
      <c r="K20" s="313" t="s">
        <v>35</v>
      </c>
      <c r="L20" s="313" t="s">
        <v>26</v>
      </c>
      <c r="M20" s="313" t="s">
        <v>27</v>
      </c>
      <c r="N20" s="313" t="s">
        <v>33</v>
      </c>
      <c r="O20" s="396"/>
      <c r="P20" s="525"/>
      <c r="Q20" s="372"/>
      <c r="R20" s="313" t="s">
        <v>29</v>
      </c>
      <c r="S20" s="376" t="s">
        <v>28</v>
      </c>
      <c r="T20" s="376" t="s">
        <v>32</v>
      </c>
      <c r="U20" s="421" t="s">
        <v>31</v>
      </c>
      <c r="V20" s="531" t="s">
        <v>27</v>
      </c>
      <c r="W20" s="372"/>
      <c r="X20" s="313" t="s">
        <v>33</v>
      </c>
      <c r="Y20" s="376" t="s">
        <v>35</v>
      </c>
      <c r="Z20" s="313" t="s">
        <v>26</v>
      </c>
      <c r="AA20" s="396"/>
      <c r="AB20" s="531"/>
      <c r="AC20" s="376"/>
      <c r="AD20" s="376"/>
      <c r="AE20" s="376"/>
      <c r="AF20" s="376"/>
      <c r="AG20" s="396"/>
      <c r="AH20" s="525"/>
      <c r="AI20" s="313"/>
      <c r="AJ20" s="313">
        <v>10</v>
      </c>
      <c r="AK20" s="376" t="s">
        <v>28</v>
      </c>
      <c r="AL20" s="376" t="s">
        <v>29</v>
      </c>
      <c r="AM20" s="526"/>
    </row>
    <row r="21" spans="1:39" ht="18.75">
      <c r="A21" s="496">
        <v>15</v>
      </c>
      <c r="B21" s="298" t="s">
        <v>140</v>
      </c>
      <c r="C21" s="527" t="s">
        <v>28</v>
      </c>
      <c r="D21" s="411" t="s">
        <v>29</v>
      </c>
      <c r="E21" s="351" t="s">
        <v>28</v>
      </c>
      <c r="F21" s="351" t="s">
        <v>28</v>
      </c>
      <c r="G21" s="351" t="s">
        <v>31</v>
      </c>
      <c r="H21" s="316" t="s">
        <v>32</v>
      </c>
      <c r="I21" s="482"/>
      <c r="J21" s="395" t="s">
        <v>33</v>
      </c>
      <c r="K21" s="316" t="s">
        <v>33</v>
      </c>
      <c r="L21" s="351" t="s">
        <v>35</v>
      </c>
      <c r="M21" s="353"/>
      <c r="N21" s="351">
        <v>10</v>
      </c>
      <c r="O21" s="519">
        <v>10</v>
      </c>
      <c r="P21" s="395" t="s">
        <v>27</v>
      </c>
      <c r="Q21" s="316" t="s">
        <v>26</v>
      </c>
      <c r="R21" s="316">
        <v>11</v>
      </c>
      <c r="S21" s="316">
        <v>11</v>
      </c>
      <c r="T21" s="353"/>
      <c r="U21" s="547" t="s">
        <v>33</v>
      </c>
      <c r="V21" s="395"/>
      <c r="W21" s="316"/>
      <c r="X21" s="353"/>
      <c r="Y21" s="316"/>
      <c r="Z21" s="316"/>
      <c r="AA21" s="402"/>
      <c r="AB21" s="411"/>
      <c r="AC21" s="351"/>
      <c r="AD21" s="351"/>
      <c r="AE21" s="353"/>
      <c r="AF21" s="316"/>
      <c r="AG21" s="402"/>
      <c r="AH21" s="395"/>
      <c r="AI21" s="316"/>
      <c r="AJ21" s="316" t="s">
        <v>28</v>
      </c>
      <c r="AK21" s="316">
        <v>11</v>
      </c>
      <c r="AL21" s="316">
        <v>10</v>
      </c>
      <c r="AM21" s="402" t="s">
        <v>33</v>
      </c>
    </row>
    <row r="22" spans="1:39" ht="19.5" thickBot="1">
      <c r="A22" s="496">
        <v>16</v>
      </c>
      <c r="B22" s="508" t="s">
        <v>51</v>
      </c>
      <c r="C22" s="532" t="s">
        <v>35</v>
      </c>
      <c r="D22" s="525"/>
      <c r="E22" s="376">
        <v>11</v>
      </c>
      <c r="F22" s="313">
        <v>10</v>
      </c>
      <c r="G22" s="372"/>
      <c r="H22" s="376" t="s">
        <v>31</v>
      </c>
      <c r="I22" s="421" t="s">
        <v>32</v>
      </c>
      <c r="J22" s="435" t="s">
        <v>27</v>
      </c>
      <c r="K22" s="376" t="s">
        <v>26</v>
      </c>
      <c r="L22" s="313" t="s">
        <v>34</v>
      </c>
      <c r="M22" s="313" t="s">
        <v>30</v>
      </c>
      <c r="N22" s="376" t="s">
        <v>29</v>
      </c>
      <c r="O22" s="396"/>
      <c r="P22" s="435"/>
      <c r="Q22" s="313"/>
      <c r="R22" s="313"/>
      <c r="S22" s="376"/>
      <c r="T22" s="376"/>
      <c r="U22" s="526"/>
      <c r="V22" s="525"/>
      <c r="W22" s="313" t="s">
        <v>35</v>
      </c>
      <c r="X22" s="376" t="s">
        <v>29</v>
      </c>
      <c r="Y22" s="313" t="s">
        <v>26</v>
      </c>
      <c r="Z22" s="376" t="s">
        <v>27</v>
      </c>
      <c r="AA22" s="526">
        <v>10</v>
      </c>
      <c r="AB22" s="525"/>
      <c r="AC22" s="372"/>
      <c r="AD22" s="313" t="s">
        <v>31</v>
      </c>
      <c r="AE22" s="313" t="s">
        <v>32</v>
      </c>
      <c r="AF22" s="376">
        <v>11</v>
      </c>
      <c r="AG22" s="421"/>
      <c r="AH22" s="531" t="s">
        <v>34</v>
      </c>
      <c r="AI22" s="313" t="s">
        <v>30</v>
      </c>
      <c r="AJ22" s="376"/>
      <c r="AK22" s="313" t="s">
        <v>35</v>
      </c>
      <c r="AL22" s="376"/>
      <c r="AM22" s="526"/>
    </row>
    <row r="23" spans="1:39" ht="18.75">
      <c r="A23" s="495">
        <v>17</v>
      </c>
      <c r="B23" s="298" t="s">
        <v>52</v>
      </c>
      <c r="C23" s="527"/>
      <c r="D23" s="483"/>
      <c r="E23" s="353"/>
      <c r="F23" s="351"/>
      <c r="G23" s="351"/>
      <c r="H23" s="316"/>
      <c r="I23" s="402"/>
      <c r="J23" s="483"/>
      <c r="K23" s="353"/>
      <c r="L23" s="316"/>
      <c r="M23" s="351"/>
      <c r="N23" s="316"/>
      <c r="O23" s="519"/>
      <c r="P23" s="395" t="s">
        <v>33</v>
      </c>
      <c r="Q23" s="316"/>
      <c r="R23" s="534" t="s">
        <v>53</v>
      </c>
      <c r="S23" s="316" t="s">
        <v>30</v>
      </c>
      <c r="T23" s="316" t="s">
        <v>29</v>
      </c>
      <c r="V23" s="395" t="s">
        <v>33</v>
      </c>
      <c r="W23" s="316" t="s">
        <v>27</v>
      </c>
      <c r="X23" s="353"/>
      <c r="Y23" s="351" t="s">
        <v>30</v>
      </c>
      <c r="Z23" s="534" t="s">
        <v>53</v>
      </c>
      <c r="AA23" s="519"/>
      <c r="AB23" s="395" t="s">
        <v>27</v>
      </c>
      <c r="AC23" s="316">
        <v>10</v>
      </c>
      <c r="AD23" s="316" t="s">
        <v>29</v>
      </c>
      <c r="AE23" s="351" t="s">
        <v>30</v>
      </c>
      <c r="AF23" s="535" t="s">
        <v>53</v>
      </c>
      <c r="AG23" s="519"/>
      <c r="AH23" s="395" t="s">
        <v>33</v>
      </c>
      <c r="AI23" s="316" t="s">
        <v>27</v>
      </c>
      <c r="AJ23" s="316"/>
      <c r="AK23" s="353"/>
      <c r="AL23" s="351"/>
      <c r="AM23" s="402"/>
    </row>
    <row r="24" spans="1:39" ht="18.75">
      <c r="A24" s="495">
        <v>18</v>
      </c>
      <c r="B24" s="147" t="s">
        <v>54</v>
      </c>
      <c r="C24" s="528"/>
      <c r="D24" s="523"/>
      <c r="E24" s="381"/>
      <c r="F24" s="381"/>
      <c r="G24" s="381"/>
      <c r="H24" s="366"/>
      <c r="I24" s="419"/>
      <c r="J24" s="453"/>
      <c r="K24" s="381"/>
      <c r="L24" s="366"/>
      <c r="M24" s="363"/>
      <c r="N24" s="363"/>
      <c r="O24" s="522"/>
      <c r="P24" s="523"/>
      <c r="Q24" s="363">
        <v>11</v>
      </c>
      <c r="R24" s="363" t="s">
        <v>32</v>
      </c>
      <c r="S24" s="363" t="s">
        <v>30</v>
      </c>
      <c r="T24" s="363" t="s">
        <v>26</v>
      </c>
      <c r="U24" s="522" t="s">
        <v>26</v>
      </c>
      <c r="V24" s="453"/>
      <c r="W24" s="366" t="s">
        <v>26</v>
      </c>
      <c r="X24" s="366" t="s">
        <v>28</v>
      </c>
      <c r="Y24" s="366" t="s">
        <v>30</v>
      </c>
      <c r="Z24" s="366" t="s">
        <v>32</v>
      </c>
      <c r="AA24" s="419" t="s">
        <v>26</v>
      </c>
      <c r="AB24" s="523" t="s">
        <v>28</v>
      </c>
      <c r="AC24" s="363"/>
      <c r="AD24" s="363" t="s">
        <v>26</v>
      </c>
      <c r="AE24" s="363" t="s">
        <v>30</v>
      </c>
      <c r="AF24" s="363" t="s">
        <v>32</v>
      </c>
      <c r="AG24" s="522" t="s">
        <v>26</v>
      </c>
      <c r="AH24" s="523"/>
      <c r="AI24" s="363"/>
      <c r="AJ24" s="363"/>
      <c r="AK24" s="363"/>
      <c r="AL24" s="363"/>
      <c r="AM24" s="522"/>
    </row>
    <row r="25" spans="1:39" ht="19.5" thickBot="1">
      <c r="A25" s="495">
        <v>19</v>
      </c>
      <c r="B25" s="299" t="s">
        <v>55</v>
      </c>
      <c r="C25" s="532" t="s">
        <v>29</v>
      </c>
      <c r="D25" s="531" t="s">
        <v>35</v>
      </c>
      <c r="E25" s="372"/>
      <c r="F25" s="313" t="s">
        <v>33</v>
      </c>
      <c r="G25" s="313" t="s">
        <v>35</v>
      </c>
      <c r="H25" s="313" t="s">
        <v>26</v>
      </c>
      <c r="I25" s="526"/>
      <c r="J25" s="435"/>
      <c r="K25" s="376"/>
      <c r="L25" s="376"/>
      <c r="M25" s="376"/>
      <c r="N25" s="376"/>
      <c r="O25" s="526"/>
      <c r="P25" s="531" t="s">
        <v>33</v>
      </c>
      <c r="Q25" s="376" t="s">
        <v>29</v>
      </c>
      <c r="R25" s="376" t="s">
        <v>34</v>
      </c>
      <c r="S25" s="376" t="s">
        <v>35</v>
      </c>
      <c r="T25" s="376"/>
      <c r="U25" s="526" t="s">
        <v>28</v>
      </c>
      <c r="V25" s="435" t="s">
        <v>33</v>
      </c>
      <c r="W25" s="313" t="s">
        <v>27</v>
      </c>
      <c r="X25" s="372"/>
      <c r="Y25" s="313" t="s">
        <v>34</v>
      </c>
      <c r="Z25" s="313" t="s">
        <v>34</v>
      </c>
      <c r="AA25" s="421" t="s">
        <v>29</v>
      </c>
      <c r="AB25" s="435" t="s">
        <v>27</v>
      </c>
      <c r="AC25" s="376" t="s">
        <v>31</v>
      </c>
      <c r="AD25" s="376" t="s">
        <v>29</v>
      </c>
      <c r="AE25" s="376"/>
      <c r="AF25" s="376" t="s">
        <v>34</v>
      </c>
      <c r="AG25" s="421" t="s">
        <v>27</v>
      </c>
      <c r="AH25" s="435" t="s">
        <v>33</v>
      </c>
      <c r="AI25" s="313" t="s">
        <v>27</v>
      </c>
      <c r="AJ25" s="313" t="s">
        <v>35</v>
      </c>
      <c r="AK25" s="313" t="s">
        <v>30</v>
      </c>
      <c r="AL25" s="313" t="s">
        <v>32</v>
      </c>
      <c r="AM25" s="396"/>
    </row>
    <row r="26" spans="1:39" ht="18.75">
      <c r="A26" s="495">
        <v>20</v>
      </c>
      <c r="B26" s="298" t="s">
        <v>56</v>
      </c>
      <c r="C26" s="527"/>
      <c r="D26" s="395"/>
      <c r="E26" s="353"/>
      <c r="F26" s="353"/>
      <c r="G26" s="316">
        <v>10</v>
      </c>
      <c r="H26" s="316" t="s">
        <v>33</v>
      </c>
      <c r="I26" s="519" t="s">
        <v>27</v>
      </c>
      <c r="J26" s="483"/>
      <c r="K26" s="353"/>
      <c r="L26" s="353"/>
      <c r="M26" s="351"/>
      <c r="N26" s="316">
        <v>11</v>
      </c>
      <c r="O26" s="402" t="s">
        <v>28</v>
      </c>
      <c r="P26" s="395" t="s">
        <v>28</v>
      </c>
      <c r="Q26" s="316">
        <v>10</v>
      </c>
      <c r="R26" s="316"/>
      <c r="S26" s="316" t="s">
        <v>33</v>
      </c>
      <c r="T26" s="316" t="s">
        <v>27</v>
      </c>
      <c r="U26" s="519">
        <v>11</v>
      </c>
      <c r="V26" s="395"/>
      <c r="W26" s="316"/>
      <c r="X26" s="316"/>
      <c r="Y26" s="316"/>
      <c r="Z26" s="353"/>
      <c r="AA26" s="402"/>
      <c r="AB26" s="395">
        <v>10</v>
      </c>
      <c r="AC26" s="316" t="s">
        <v>27</v>
      </c>
      <c r="AD26" s="316">
        <v>11</v>
      </c>
      <c r="AE26" s="316" t="s">
        <v>33</v>
      </c>
      <c r="AF26" s="316" t="s">
        <v>28</v>
      </c>
      <c r="AG26" s="482"/>
      <c r="AH26" s="395"/>
      <c r="AI26" s="316"/>
      <c r="AJ26" s="316"/>
      <c r="AK26" s="316"/>
      <c r="AL26" s="316"/>
      <c r="AM26" s="519"/>
    </row>
    <row r="27" spans="1:39" ht="18.75">
      <c r="A27" s="495">
        <v>21</v>
      </c>
      <c r="B27" s="147" t="s">
        <v>57</v>
      </c>
      <c r="C27" s="528" t="s">
        <v>34</v>
      </c>
      <c r="D27" s="523"/>
      <c r="E27" s="381"/>
      <c r="F27" s="363"/>
      <c r="G27" s="363" t="s">
        <v>34</v>
      </c>
      <c r="H27" s="363" t="s">
        <v>33</v>
      </c>
      <c r="I27" s="522" t="s">
        <v>27</v>
      </c>
      <c r="J27" s="521" t="s">
        <v>32</v>
      </c>
      <c r="K27" s="381"/>
      <c r="L27" s="381"/>
      <c r="M27" s="381"/>
      <c r="N27" s="366"/>
      <c r="O27" s="522" t="s">
        <v>34</v>
      </c>
      <c r="P27" s="521"/>
      <c r="Q27" s="366"/>
      <c r="R27" s="363" t="s">
        <v>34</v>
      </c>
      <c r="S27" s="366" t="s">
        <v>33</v>
      </c>
      <c r="T27" s="363" t="s">
        <v>27</v>
      </c>
      <c r="U27" s="419" t="s">
        <v>26</v>
      </c>
      <c r="V27" s="521" t="s">
        <v>32</v>
      </c>
      <c r="W27" s="363" t="s">
        <v>26</v>
      </c>
      <c r="X27" s="366"/>
      <c r="Y27" s="366" t="s">
        <v>32</v>
      </c>
      <c r="Z27" s="366" t="s">
        <v>34</v>
      </c>
      <c r="AA27" s="419" t="s">
        <v>34</v>
      </c>
      <c r="AB27" s="523" t="s">
        <v>32</v>
      </c>
      <c r="AC27" s="363" t="s">
        <v>27</v>
      </c>
      <c r="AD27" s="363" t="s">
        <v>26</v>
      </c>
      <c r="AE27" s="366" t="s">
        <v>33</v>
      </c>
      <c r="AF27" s="366" t="s">
        <v>34</v>
      </c>
      <c r="AG27" s="322"/>
      <c r="AH27" s="453"/>
      <c r="AI27" s="366"/>
      <c r="AJ27" s="381"/>
      <c r="AK27" s="366"/>
      <c r="AL27" s="366"/>
      <c r="AM27" s="419"/>
    </row>
    <row r="28" spans="1:39" ht="18.75">
      <c r="A28" s="495">
        <v>22</v>
      </c>
      <c r="B28" s="147" t="s">
        <v>58</v>
      </c>
      <c r="C28" s="528"/>
      <c r="D28" s="523"/>
      <c r="E28" s="363"/>
      <c r="F28" s="381"/>
      <c r="G28" s="381"/>
      <c r="H28" s="363"/>
      <c r="I28" s="522"/>
      <c r="J28" s="453"/>
      <c r="K28" s="381"/>
      <c r="L28" s="366"/>
      <c r="M28" s="381"/>
      <c r="N28" s="381"/>
      <c r="O28" s="522"/>
      <c r="P28" s="523"/>
      <c r="Q28" s="363"/>
      <c r="R28" s="363" t="s">
        <v>35</v>
      </c>
      <c r="S28" s="381"/>
      <c r="T28" s="366" t="s">
        <v>26</v>
      </c>
      <c r="U28" s="419" t="s">
        <v>30</v>
      </c>
      <c r="V28" s="453"/>
      <c r="W28" s="381"/>
      <c r="X28" s="363" t="s">
        <v>30</v>
      </c>
      <c r="Y28" s="363"/>
      <c r="Z28" s="363" t="s">
        <v>35</v>
      </c>
      <c r="AA28" s="419" t="s">
        <v>26</v>
      </c>
      <c r="AB28" s="523" t="s">
        <v>35</v>
      </c>
      <c r="AC28" s="366"/>
      <c r="AD28" s="366" t="s">
        <v>30</v>
      </c>
      <c r="AE28" s="381"/>
      <c r="AF28" s="381"/>
      <c r="AG28" s="522" t="s">
        <v>26</v>
      </c>
      <c r="AH28" s="523"/>
      <c r="AI28" s="363"/>
      <c r="AJ28" s="363"/>
      <c r="AK28" s="381"/>
      <c r="AL28" s="363"/>
      <c r="AM28" s="522"/>
    </row>
    <row r="29" spans="1:39" ht="19.5" thickBot="1">
      <c r="A29" s="495">
        <v>23</v>
      </c>
      <c r="B29" s="509" t="s">
        <v>39</v>
      </c>
      <c r="C29" s="532" t="s">
        <v>30</v>
      </c>
      <c r="D29" s="531" t="s">
        <v>31</v>
      </c>
      <c r="E29" s="313" t="s">
        <v>29</v>
      </c>
      <c r="F29" s="313" t="s">
        <v>29</v>
      </c>
      <c r="G29" s="376" t="s">
        <v>34</v>
      </c>
      <c r="H29" s="313"/>
      <c r="I29" s="396"/>
      <c r="J29" s="435"/>
      <c r="K29" s="372"/>
      <c r="L29" s="372"/>
      <c r="M29" s="372"/>
      <c r="N29" s="372"/>
      <c r="O29" s="421" t="s">
        <v>34</v>
      </c>
      <c r="P29" s="435" t="s">
        <v>31</v>
      </c>
      <c r="Q29" s="313" t="s">
        <v>29</v>
      </c>
      <c r="R29" s="313" t="s">
        <v>31</v>
      </c>
      <c r="S29" s="376"/>
      <c r="T29" s="313" t="s">
        <v>29</v>
      </c>
      <c r="U29" s="421" t="s">
        <v>30</v>
      </c>
      <c r="V29" s="525"/>
      <c r="W29" s="372"/>
      <c r="X29" s="376" t="s">
        <v>30</v>
      </c>
      <c r="Y29" s="376" t="s">
        <v>31</v>
      </c>
      <c r="Z29" s="376" t="s">
        <v>31</v>
      </c>
      <c r="AA29" s="421" t="s">
        <v>34</v>
      </c>
      <c r="AB29" s="435"/>
      <c r="AC29" s="313"/>
      <c r="AD29" s="313" t="s">
        <v>30</v>
      </c>
      <c r="AE29" s="313" t="s">
        <v>29</v>
      </c>
      <c r="AF29" s="313" t="s">
        <v>31</v>
      </c>
      <c r="AG29" s="421" t="s">
        <v>29</v>
      </c>
      <c r="AH29" s="525"/>
      <c r="AI29" s="372"/>
      <c r="AJ29" s="313"/>
      <c r="AK29" s="376"/>
      <c r="AL29" s="313"/>
      <c r="AM29" s="421"/>
    </row>
    <row r="30" spans="1:39" ht="18.75">
      <c r="A30" s="495">
        <v>24</v>
      </c>
      <c r="B30" s="298" t="s">
        <v>60</v>
      </c>
      <c r="C30" s="527"/>
      <c r="D30" s="411" t="s">
        <v>59</v>
      </c>
      <c r="E30" s="353" t="s">
        <v>59</v>
      </c>
      <c r="F30" s="316" t="s">
        <v>35</v>
      </c>
      <c r="G30" s="316" t="s">
        <v>33</v>
      </c>
      <c r="H30" s="353"/>
      <c r="I30" s="482"/>
      <c r="J30" s="411" t="s">
        <v>28</v>
      </c>
      <c r="K30" s="316" t="s">
        <v>29</v>
      </c>
      <c r="L30" s="316" t="s">
        <v>30</v>
      </c>
      <c r="M30" s="316" t="s">
        <v>26</v>
      </c>
      <c r="N30" s="353"/>
      <c r="O30" s="519" t="s">
        <v>27</v>
      </c>
      <c r="P30" s="395" t="s">
        <v>35</v>
      </c>
      <c r="Q30" s="351" t="s">
        <v>30</v>
      </c>
      <c r="R30" s="351" t="s">
        <v>27</v>
      </c>
      <c r="S30" s="316" t="s">
        <v>26</v>
      </c>
      <c r="T30" s="316" t="s">
        <v>33</v>
      </c>
      <c r="U30" s="402">
        <v>10</v>
      </c>
      <c r="V30" s="395">
        <v>10</v>
      </c>
      <c r="W30" s="316">
        <v>11</v>
      </c>
      <c r="X30" s="191" t="s">
        <v>59</v>
      </c>
      <c r="Y30" s="351" t="s">
        <v>28</v>
      </c>
      <c r="Z30" s="351" t="s">
        <v>29</v>
      </c>
      <c r="AA30" s="402" t="s">
        <v>59</v>
      </c>
      <c r="AB30" s="395" t="s">
        <v>26</v>
      </c>
      <c r="AC30" s="351" t="s">
        <v>30</v>
      </c>
      <c r="AD30" s="351" t="s">
        <v>33</v>
      </c>
      <c r="AE30" s="351">
        <v>11</v>
      </c>
      <c r="AF30" s="316" t="s">
        <v>35</v>
      </c>
      <c r="AG30" s="402" t="s">
        <v>28</v>
      </c>
      <c r="AH30" s="395">
        <v>11</v>
      </c>
      <c r="AI30" s="316" t="s">
        <v>29</v>
      </c>
      <c r="AJ30" s="316" t="s">
        <v>27</v>
      </c>
      <c r="AK30" s="351">
        <v>10</v>
      </c>
      <c r="AL30" s="351" t="s">
        <v>59</v>
      </c>
      <c r="AM30" s="482" t="s">
        <v>59</v>
      </c>
    </row>
    <row r="31" spans="1:39" ht="19.5" thickBot="1">
      <c r="A31" s="495">
        <v>25</v>
      </c>
      <c r="B31" s="509" t="s">
        <v>61</v>
      </c>
      <c r="C31" s="532"/>
      <c r="D31" s="435"/>
      <c r="E31" s="372"/>
      <c r="F31" s="372"/>
      <c r="G31" s="428" t="s">
        <v>62</v>
      </c>
      <c r="H31" s="313" t="s">
        <v>34</v>
      </c>
      <c r="I31" s="421"/>
      <c r="J31" s="525"/>
      <c r="K31" s="372"/>
      <c r="L31" s="372"/>
      <c r="M31" s="428" t="s">
        <v>62</v>
      </c>
      <c r="N31" s="376" t="s">
        <v>34</v>
      </c>
      <c r="O31" s="396"/>
      <c r="P31" s="531"/>
      <c r="Q31" s="372"/>
      <c r="R31" s="313"/>
      <c r="S31" s="376"/>
      <c r="T31" s="313"/>
      <c r="U31" s="396"/>
      <c r="V31" s="435"/>
      <c r="W31" s="313"/>
      <c r="X31" s="313"/>
      <c r="Y31" s="313"/>
      <c r="Z31" s="372"/>
      <c r="AA31" s="396"/>
      <c r="AB31" s="525"/>
      <c r="AC31" s="313"/>
      <c r="AD31" s="376"/>
      <c r="AE31" s="376" t="s">
        <v>34</v>
      </c>
      <c r="AF31" s="428" t="s">
        <v>62</v>
      </c>
      <c r="AG31" s="421"/>
      <c r="AH31" s="525"/>
      <c r="AI31" s="372"/>
      <c r="AJ31" s="376"/>
      <c r="AK31" s="372"/>
      <c r="AL31" s="376"/>
      <c r="AM31" s="421"/>
    </row>
    <row r="32" spans="1:39" ht="21.75" thickBot="1">
      <c r="A32" s="495">
        <v>26</v>
      </c>
      <c r="B32" s="510" t="s">
        <v>65</v>
      </c>
      <c r="C32" s="536" t="s">
        <v>27</v>
      </c>
      <c r="D32" s="537" t="s">
        <v>26</v>
      </c>
      <c r="E32" s="538" t="s">
        <v>30</v>
      </c>
      <c r="F32" s="538" t="s">
        <v>34</v>
      </c>
      <c r="G32" s="539"/>
      <c r="H32" s="539" t="s">
        <v>27</v>
      </c>
      <c r="I32" s="522" t="s">
        <v>33</v>
      </c>
      <c r="J32" s="431"/>
      <c r="K32" s="538" t="s">
        <v>34</v>
      </c>
      <c r="L32" s="541" t="s">
        <v>64</v>
      </c>
      <c r="M32" s="542"/>
      <c r="N32" s="542"/>
      <c r="O32" s="543"/>
      <c r="P32" s="544"/>
      <c r="Q32" s="539"/>
      <c r="R32" s="538"/>
      <c r="S32" s="545" t="s">
        <v>63</v>
      </c>
      <c r="T32" s="546" t="s">
        <v>62</v>
      </c>
      <c r="V32" s="537" t="s">
        <v>30</v>
      </c>
      <c r="W32" s="545" t="s">
        <v>62</v>
      </c>
      <c r="X32" s="538" t="s">
        <v>27</v>
      </c>
      <c r="Y32" s="542"/>
      <c r="Z32" s="542"/>
      <c r="AA32" s="540"/>
      <c r="AB32" s="431"/>
      <c r="AC32" s="539"/>
      <c r="AD32" s="538"/>
      <c r="AE32" s="539"/>
      <c r="AF32" s="542"/>
      <c r="AG32" s="543"/>
      <c r="AH32" s="544" t="s">
        <v>35</v>
      </c>
      <c r="AI32" s="538" t="s">
        <v>26</v>
      </c>
      <c r="AJ32" s="542"/>
      <c r="AK32" s="538" t="s">
        <v>33</v>
      </c>
      <c r="AL32" s="548" t="s">
        <v>35</v>
      </c>
      <c r="AM32" s="543"/>
    </row>
    <row r="33" spans="1:39" ht="18.75">
      <c r="A33" s="495">
        <v>27</v>
      </c>
      <c r="B33" s="298" t="s">
        <v>66</v>
      </c>
      <c r="C33" s="527" t="s">
        <v>41</v>
      </c>
      <c r="D33" s="395" t="s">
        <v>27</v>
      </c>
      <c r="E33" s="316" t="s">
        <v>27</v>
      </c>
      <c r="F33" s="316" t="s">
        <v>26</v>
      </c>
      <c r="G33" s="316" t="s">
        <v>26</v>
      </c>
      <c r="H33" s="353"/>
      <c r="I33" s="402"/>
      <c r="J33" s="395" t="s">
        <v>31</v>
      </c>
      <c r="K33" s="316" t="s">
        <v>32</v>
      </c>
      <c r="L33" s="353"/>
      <c r="M33" s="353"/>
      <c r="N33" s="316"/>
      <c r="O33" s="482"/>
      <c r="P33" s="483"/>
      <c r="Q33" s="353"/>
      <c r="R33" s="353"/>
      <c r="S33" s="316"/>
      <c r="T33" s="316"/>
      <c r="U33" s="482"/>
      <c r="V33" s="395"/>
      <c r="W33" s="351"/>
      <c r="X33" s="351"/>
      <c r="Y33" s="353"/>
      <c r="Z33" s="316">
        <v>10</v>
      </c>
      <c r="AA33" s="402">
        <v>11</v>
      </c>
      <c r="AB33" s="395" t="s">
        <v>33</v>
      </c>
      <c r="AC33" s="316" t="s">
        <v>33</v>
      </c>
      <c r="AD33" s="316" t="s">
        <v>35</v>
      </c>
      <c r="AE33" s="351" t="s">
        <v>35</v>
      </c>
      <c r="AF33" s="353"/>
      <c r="AG33" s="519"/>
      <c r="AH33" s="395"/>
      <c r="AI33" s="353"/>
      <c r="AJ33" s="351" t="s">
        <v>34</v>
      </c>
      <c r="AK33" s="316" t="s">
        <v>34</v>
      </c>
      <c r="AL33" s="316" t="s">
        <v>30</v>
      </c>
      <c r="AM33" s="549" t="s">
        <v>30</v>
      </c>
    </row>
    <row r="34" spans="1:39" ht="19.5" thickBot="1">
      <c r="A34" s="497">
        <v>28</v>
      </c>
      <c r="B34" s="299" t="s">
        <v>67</v>
      </c>
      <c r="C34" s="532"/>
      <c r="D34" s="435" t="s">
        <v>27</v>
      </c>
      <c r="E34" s="313" t="s">
        <v>27</v>
      </c>
      <c r="F34" s="313" t="s">
        <v>26</v>
      </c>
      <c r="G34" s="313" t="s">
        <v>26</v>
      </c>
      <c r="H34" s="372"/>
      <c r="I34" s="421"/>
      <c r="J34" s="531" t="s">
        <v>31</v>
      </c>
      <c r="K34" s="313" t="s">
        <v>32</v>
      </c>
      <c r="L34" s="376" t="s">
        <v>28</v>
      </c>
      <c r="M34" s="376" t="s">
        <v>31</v>
      </c>
      <c r="N34" s="372"/>
      <c r="O34" s="421" t="s">
        <v>29</v>
      </c>
      <c r="P34" s="525"/>
      <c r="Q34" s="372"/>
      <c r="R34" s="372"/>
      <c r="S34" s="376"/>
      <c r="T34" s="376"/>
      <c r="U34" s="421"/>
      <c r="V34" s="525"/>
      <c r="W34" s="313"/>
      <c r="X34" s="313"/>
      <c r="Y34" s="372"/>
      <c r="Z34" s="313"/>
      <c r="AA34" s="421"/>
      <c r="AB34" s="435" t="s">
        <v>33</v>
      </c>
      <c r="AC34" s="313" t="s">
        <v>33</v>
      </c>
      <c r="AD34" s="313" t="s">
        <v>35</v>
      </c>
      <c r="AE34" s="313" t="s">
        <v>35</v>
      </c>
      <c r="AF34" s="372"/>
      <c r="AG34" s="421" t="s">
        <v>32</v>
      </c>
      <c r="AH34" s="525"/>
      <c r="AI34" s="372"/>
      <c r="AJ34" s="376" t="s">
        <v>34</v>
      </c>
      <c r="AK34" s="376" t="s">
        <v>34</v>
      </c>
      <c r="AL34" s="376" t="s">
        <v>30</v>
      </c>
      <c r="AM34" s="421" t="s">
        <v>30</v>
      </c>
    </row>
    <row r="35" spans="1:39">
      <c r="A35" s="511"/>
      <c r="B35" s="512"/>
      <c r="C35" s="550"/>
      <c r="D35" s="551"/>
      <c r="E35" s="552"/>
      <c r="F35" s="552"/>
      <c r="G35" s="198"/>
      <c r="H35" s="552"/>
      <c r="I35" s="553" t="s">
        <v>30</v>
      </c>
      <c r="J35" s="554"/>
      <c r="K35" s="198"/>
      <c r="L35" s="555"/>
      <c r="M35" s="555"/>
      <c r="N35" s="198"/>
      <c r="O35" s="556" t="s">
        <v>30</v>
      </c>
      <c r="P35" s="551"/>
      <c r="Q35" s="198"/>
      <c r="R35" s="552"/>
      <c r="S35" s="198"/>
      <c r="T35" s="552"/>
      <c r="U35" s="556" t="s">
        <v>34</v>
      </c>
      <c r="V35" s="554"/>
      <c r="W35" s="555"/>
      <c r="X35" s="552"/>
      <c r="Y35" s="552"/>
      <c r="Z35" s="198"/>
      <c r="AA35" s="553" t="s">
        <v>30</v>
      </c>
      <c r="AB35" s="551"/>
      <c r="AC35" s="552"/>
      <c r="AD35" s="198"/>
      <c r="AE35" s="198"/>
      <c r="AF35" s="552"/>
      <c r="AG35" s="556" t="s">
        <v>34</v>
      </c>
      <c r="AH35" s="554"/>
      <c r="AI35" s="198"/>
      <c r="AJ35" s="555"/>
      <c r="AK35" s="555"/>
      <c r="AL35" s="555" t="s">
        <v>34</v>
      </c>
      <c r="AM35" s="553" t="s">
        <v>34</v>
      </c>
    </row>
    <row r="36" spans="1:39">
      <c r="A36" s="504"/>
      <c r="B36" s="513"/>
      <c r="C36" s="557"/>
      <c r="D36" s="533"/>
      <c r="E36" s="195"/>
      <c r="F36" s="558"/>
      <c r="G36" s="195"/>
      <c r="H36" s="195"/>
      <c r="J36" s="559"/>
      <c r="K36" s="195"/>
      <c r="L36" s="558"/>
      <c r="M36" s="558"/>
      <c r="N36" s="195"/>
      <c r="O36" s="517"/>
      <c r="P36" s="560"/>
      <c r="Q36" s="561"/>
      <c r="R36" s="195"/>
      <c r="S36" s="195"/>
      <c r="T36" s="195"/>
      <c r="U36" s="206"/>
      <c r="V36" s="559"/>
      <c r="W36" s="558"/>
      <c r="X36" s="558"/>
      <c r="Y36" s="195"/>
      <c r="Z36" s="558"/>
      <c r="AA36" s="517" t="s">
        <v>35</v>
      </c>
      <c r="AB36" s="560"/>
      <c r="AC36" s="195"/>
      <c r="AD36" s="195"/>
      <c r="AE36" s="195"/>
      <c r="AF36" s="561"/>
      <c r="AG36" s="562" t="s">
        <v>30</v>
      </c>
      <c r="AH36" s="533"/>
      <c r="AI36" s="558"/>
      <c r="AJ36" s="558"/>
      <c r="AK36" s="561"/>
      <c r="AL36" s="195"/>
      <c r="AM36" s="517" t="s">
        <v>33</v>
      </c>
    </row>
    <row r="37" spans="1:39">
      <c r="A37" s="504"/>
      <c r="B37" s="514"/>
      <c r="C37" s="557"/>
      <c r="D37" s="560"/>
      <c r="E37" s="561"/>
      <c r="F37" s="561"/>
      <c r="G37" s="561"/>
      <c r="H37" s="561"/>
      <c r="I37" s="517" t="s">
        <v>35</v>
      </c>
      <c r="J37" s="563"/>
      <c r="K37" s="564"/>
      <c r="L37" s="564"/>
      <c r="M37" s="564"/>
      <c r="N37" s="564"/>
      <c r="O37" s="565"/>
      <c r="P37" s="563"/>
      <c r="Q37" s="564"/>
      <c r="R37" s="564"/>
      <c r="S37" s="564"/>
      <c r="T37" s="564"/>
      <c r="U37" s="565"/>
      <c r="V37" s="563"/>
      <c r="W37" s="564"/>
      <c r="X37" s="564"/>
      <c r="Y37" s="564"/>
      <c r="Z37" s="564"/>
      <c r="AA37" s="562" t="s">
        <v>33</v>
      </c>
      <c r="AB37" s="563"/>
      <c r="AC37" s="564"/>
      <c r="AD37" s="564"/>
      <c r="AE37" s="564"/>
      <c r="AF37" s="561"/>
      <c r="AG37" s="562" t="s">
        <v>33</v>
      </c>
      <c r="AH37" s="560"/>
      <c r="AI37" s="561"/>
      <c r="AJ37" s="561"/>
      <c r="AK37" s="561"/>
      <c r="AL37" s="561"/>
      <c r="AM37" s="562" t="s">
        <v>35</v>
      </c>
    </row>
    <row r="38" spans="1:39">
      <c r="A38" s="504"/>
      <c r="B38" s="514"/>
      <c r="C38" s="557"/>
      <c r="D38" s="560"/>
      <c r="E38" s="561"/>
      <c r="F38" s="561"/>
      <c r="G38" s="561"/>
      <c r="H38" s="558"/>
      <c r="I38" s="517"/>
      <c r="J38" s="560"/>
      <c r="K38" s="561"/>
      <c r="L38" s="561"/>
      <c r="M38" s="561"/>
      <c r="N38" s="561"/>
      <c r="O38" s="565"/>
      <c r="P38" s="560"/>
      <c r="Q38" s="561"/>
      <c r="R38" s="561"/>
      <c r="S38" s="561"/>
      <c r="T38" s="561"/>
      <c r="U38" s="517"/>
      <c r="V38" s="560"/>
      <c r="W38" s="561"/>
      <c r="X38" s="561"/>
      <c r="Y38" s="561"/>
      <c r="Z38" s="561"/>
      <c r="AA38" s="517"/>
      <c r="AB38" s="560"/>
      <c r="AC38" s="561"/>
      <c r="AD38" s="561"/>
      <c r="AE38" s="561"/>
      <c r="AF38" s="195"/>
      <c r="AG38" s="517"/>
      <c r="AH38" s="560"/>
      <c r="AI38" s="561"/>
      <c r="AJ38" s="561"/>
      <c r="AK38" s="561"/>
      <c r="AL38" s="561"/>
      <c r="AM38" s="562" t="s">
        <v>27</v>
      </c>
    </row>
    <row r="39" spans="1:39">
      <c r="A39" s="504"/>
      <c r="B39" s="514"/>
      <c r="C39" s="557"/>
      <c r="D39" s="560"/>
      <c r="E39" s="561"/>
      <c r="F39" s="561"/>
      <c r="G39" s="561"/>
      <c r="H39" s="561"/>
      <c r="I39" s="517"/>
      <c r="J39" s="560"/>
      <c r="K39" s="561"/>
      <c r="L39" s="561"/>
      <c r="M39" s="561"/>
      <c r="N39" s="561"/>
      <c r="O39" s="517"/>
      <c r="P39" s="560"/>
      <c r="Q39" s="561"/>
      <c r="R39" s="561"/>
      <c r="S39" s="561"/>
      <c r="T39" s="561"/>
      <c r="U39" s="565"/>
      <c r="V39" s="560"/>
      <c r="W39" s="561"/>
      <c r="X39" s="561"/>
      <c r="Y39" s="561"/>
      <c r="Z39" s="561"/>
      <c r="AA39" s="517"/>
      <c r="AB39" s="560"/>
      <c r="AC39" s="561"/>
      <c r="AD39" s="561"/>
      <c r="AE39" s="561"/>
      <c r="AF39" s="561"/>
      <c r="AG39" s="517"/>
      <c r="AH39" s="560"/>
      <c r="AI39" s="561"/>
      <c r="AJ39" s="561"/>
      <c r="AK39" s="561"/>
      <c r="AL39" s="561"/>
      <c r="AM39" s="562" t="s">
        <v>26</v>
      </c>
    </row>
    <row r="40" spans="1:39">
      <c r="A40" s="504"/>
      <c r="B40" s="514"/>
      <c r="C40" s="557"/>
      <c r="D40" s="560"/>
      <c r="E40" s="561"/>
      <c r="F40" s="561"/>
      <c r="G40" s="561"/>
      <c r="H40" s="561"/>
      <c r="I40" s="517"/>
      <c r="J40" s="560"/>
      <c r="K40" s="561"/>
      <c r="L40" s="561"/>
      <c r="M40" s="561"/>
      <c r="N40" s="561"/>
      <c r="O40" s="517"/>
      <c r="P40" s="560"/>
      <c r="Q40" s="561"/>
      <c r="R40" s="561"/>
      <c r="S40" s="561"/>
      <c r="T40" s="561"/>
      <c r="U40" s="517"/>
      <c r="V40" s="560"/>
      <c r="W40" s="561"/>
      <c r="X40" s="561"/>
      <c r="Y40" s="561"/>
      <c r="Z40" s="561"/>
      <c r="AA40" s="517"/>
      <c r="AB40" s="560"/>
      <c r="AC40" s="561"/>
      <c r="AD40" s="561"/>
      <c r="AE40" s="561"/>
      <c r="AF40" s="561"/>
      <c r="AG40" s="517"/>
      <c r="AH40" s="560"/>
      <c r="AI40" s="561"/>
      <c r="AJ40" s="561"/>
      <c r="AK40" s="561"/>
      <c r="AL40" s="561"/>
      <c r="AM40" s="562" t="s">
        <v>28</v>
      </c>
    </row>
    <row r="41" spans="1:39">
      <c r="A41" s="515"/>
      <c r="B41" s="516"/>
      <c r="C41" s="557"/>
      <c r="D41" s="560"/>
      <c r="E41" s="561"/>
      <c r="F41" s="561"/>
      <c r="G41" s="561"/>
      <c r="H41" s="561"/>
      <c r="I41" s="517"/>
      <c r="J41" s="560"/>
      <c r="K41" s="561"/>
      <c r="L41" s="561"/>
      <c r="M41" s="561"/>
      <c r="N41" s="561"/>
      <c r="O41" s="517"/>
      <c r="P41" s="560"/>
      <c r="Q41" s="561"/>
      <c r="R41" s="561"/>
      <c r="S41" s="561"/>
      <c r="T41" s="561"/>
      <c r="U41" s="517"/>
      <c r="V41" s="560"/>
      <c r="W41" s="561"/>
      <c r="X41" s="561"/>
      <c r="Y41" s="561"/>
      <c r="Z41" s="561"/>
      <c r="AA41" s="517"/>
      <c r="AB41" s="560"/>
      <c r="AC41" s="561"/>
      <c r="AD41" s="561"/>
      <c r="AE41" s="561"/>
      <c r="AF41" s="561"/>
      <c r="AG41" s="517"/>
      <c r="AH41" s="560"/>
      <c r="AI41" s="561"/>
      <c r="AJ41" s="561"/>
      <c r="AK41" s="561"/>
      <c r="AL41" s="561"/>
      <c r="AM41" s="206" t="s">
        <v>29</v>
      </c>
    </row>
    <row r="42" spans="1:39">
      <c r="A42" s="504"/>
      <c r="B42" s="514"/>
      <c r="C42" s="557"/>
      <c r="D42" s="560"/>
      <c r="E42" s="561"/>
      <c r="F42" s="564"/>
      <c r="G42" s="561"/>
      <c r="H42" s="561"/>
      <c r="I42" s="517"/>
      <c r="J42" s="560"/>
      <c r="K42" s="561"/>
      <c r="L42" s="561"/>
      <c r="M42" s="561"/>
      <c r="N42" s="561"/>
      <c r="O42" s="517"/>
      <c r="P42" s="560"/>
      <c r="Q42" s="561"/>
      <c r="R42" s="561"/>
      <c r="S42" s="561"/>
      <c r="T42" s="561"/>
      <c r="U42" s="517"/>
      <c r="V42" s="560"/>
      <c r="W42" s="561"/>
      <c r="X42" s="561"/>
      <c r="Y42" s="561"/>
      <c r="Z42" s="561"/>
      <c r="AA42" s="517"/>
      <c r="AB42" s="560"/>
      <c r="AC42" s="561"/>
      <c r="AD42" s="561"/>
      <c r="AE42" s="561"/>
      <c r="AF42" s="561"/>
      <c r="AG42" s="517"/>
      <c r="AH42" s="560"/>
      <c r="AI42" s="561"/>
      <c r="AJ42" s="561"/>
      <c r="AK42" s="561"/>
      <c r="AL42" s="561"/>
      <c r="AM42" s="517">
        <v>10</v>
      </c>
    </row>
    <row r="43" spans="1:39">
      <c r="A43" s="248"/>
      <c r="B43" s="1732" t="s">
        <v>123</v>
      </c>
      <c r="C43" s="272">
        <v>8</v>
      </c>
      <c r="D43" s="505">
        <v>9</v>
      </c>
      <c r="E43" s="94">
        <v>9</v>
      </c>
      <c r="F43" s="94">
        <v>10</v>
      </c>
      <c r="G43" s="94">
        <v>11</v>
      </c>
      <c r="H43" s="94">
        <v>12</v>
      </c>
      <c r="I43" s="183" t="s">
        <v>130</v>
      </c>
      <c r="J43" s="506">
        <v>8</v>
      </c>
      <c r="K43" s="311">
        <v>9</v>
      </c>
      <c r="L43" s="311">
        <v>10</v>
      </c>
      <c r="M43" s="311">
        <v>11</v>
      </c>
      <c r="N43" s="311">
        <v>12</v>
      </c>
      <c r="O43" s="507">
        <v>12</v>
      </c>
      <c r="P43" s="506">
        <v>8</v>
      </c>
      <c r="Q43" s="311">
        <v>9</v>
      </c>
      <c r="R43" s="311">
        <v>10</v>
      </c>
      <c r="S43" s="311">
        <v>11</v>
      </c>
      <c r="T43" s="311">
        <v>12</v>
      </c>
      <c r="U43" s="507">
        <v>12</v>
      </c>
      <c r="V43" s="506">
        <v>8</v>
      </c>
      <c r="W43" s="311">
        <v>9</v>
      </c>
      <c r="X43" s="311">
        <v>10</v>
      </c>
      <c r="Y43" s="311">
        <v>11</v>
      </c>
      <c r="Z43" s="311">
        <v>12</v>
      </c>
      <c r="AA43" s="507">
        <v>12</v>
      </c>
      <c r="AB43" s="506">
        <v>8</v>
      </c>
      <c r="AC43" s="311">
        <v>9</v>
      </c>
      <c r="AD43" s="311">
        <v>10</v>
      </c>
      <c r="AE43" s="311">
        <v>11</v>
      </c>
      <c r="AF43" s="311">
        <v>12</v>
      </c>
      <c r="AG43" s="507">
        <v>12</v>
      </c>
      <c r="AH43" s="506">
        <v>8</v>
      </c>
      <c r="AI43" s="311">
        <v>9</v>
      </c>
      <c r="AJ43" s="311">
        <v>10</v>
      </c>
      <c r="AK43" s="311">
        <v>11</v>
      </c>
      <c r="AL43" s="311">
        <v>12</v>
      </c>
      <c r="AM43" s="507">
        <v>12</v>
      </c>
    </row>
    <row r="44" spans="1:39" ht="19.5" thickBot="1">
      <c r="A44" s="265"/>
      <c r="B44" s="1733"/>
      <c r="C44" s="272" t="s">
        <v>124</v>
      </c>
      <c r="D44" s="214" t="s">
        <v>125</v>
      </c>
      <c r="E44" s="188" t="s">
        <v>126</v>
      </c>
      <c r="F44" s="188" t="s">
        <v>127</v>
      </c>
      <c r="G44" s="188" t="s">
        <v>129</v>
      </c>
      <c r="H44" s="188" t="s">
        <v>128</v>
      </c>
      <c r="I44" s="189" t="s">
        <v>125</v>
      </c>
      <c r="J44" s="261" t="s">
        <v>131</v>
      </c>
      <c r="K44" s="262" t="s">
        <v>124</v>
      </c>
      <c r="L44" s="262" t="s">
        <v>132</v>
      </c>
      <c r="M44" s="262" t="s">
        <v>125</v>
      </c>
      <c r="N44" s="188">
        <v>0</v>
      </c>
      <c r="O44" s="189" t="s">
        <v>127</v>
      </c>
      <c r="P44" s="261" t="s">
        <v>131</v>
      </c>
      <c r="Q44" s="262" t="s">
        <v>124</v>
      </c>
      <c r="R44" s="262" t="s">
        <v>132</v>
      </c>
      <c r="S44" s="262" t="s">
        <v>125</v>
      </c>
      <c r="T44" s="188">
        <v>0</v>
      </c>
      <c r="U44" s="189" t="s">
        <v>127</v>
      </c>
      <c r="V44" s="261" t="s">
        <v>131</v>
      </c>
      <c r="W44" s="262" t="s">
        <v>124</v>
      </c>
      <c r="X44" s="262" t="s">
        <v>132</v>
      </c>
      <c r="Y44" s="262" t="s">
        <v>125</v>
      </c>
      <c r="Z44" s="188">
        <v>0</v>
      </c>
      <c r="AA44" s="189" t="s">
        <v>127</v>
      </c>
      <c r="AB44" s="261" t="s">
        <v>131</v>
      </c>
      <c r="AC44" s="262" t="s">
        <v>124</v>
      </c>
      <c r="AD44" s="262" t="s">
        <v>132</v>
      </c>
      <c r="AE44" s="262" t="s">
        <v>125</v>
      </c>
      <c r="AF44" s="188">
        <v>0</v>
      </c>
      <c r="AG44" s="189" t="s">
        <v>127</v>
      </c>
      <c r="AH44" s="261" t="s">
        <v>131</v>
      </c>
      <c r="AI44" s="262" t="s">
        <v>124</v>
      </c>
      <c r="AJ44" s="262" t="s">
        <v>132</v>
      </c>
      <c r="AK44" s="262" t="s">
        <v>125</v>
      </c>
      <c r="AL44" s="188">
        <v>0</v>
      </c>
      <c r="AM44" s="189" t="s">
        <v>127</v>
      </c>
    </row>
    <row r="47" spans="1:39" ht="18.75">
      <c r="D47" s="75"/>
    </row>
  </sheetData>
  <mergeCells count="1">
    <mergeCell ref="B43:B44"/>
  </mergeCells>
  <pageMargins left="0" right="0" top="0.39370078740157483" bottom="0.3937007874015748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57"/>
  <sheetViews>
    <sheetView view="pageBreakPreview" zoomScale="85" zoomScaleNormal="85" zoomScaleSheetLayoutView="85" workbookViewId="0">
      <pane xSplit="3" topLeftCell="D1" activePane="topRight" state="frozen"/>
      <selection activeCell="A8" sqref="A8"/>
      <selection pane="topRight" activeCell="O43" sqref="O43"/>
    </sheetView>
  </sheetViews>
  <sheetFormatPr defaultRowHeight="15"/>
  <cols>
    <col min="1" max="1" width="3.140625" customWidth="1"/>
    <col min="2" max="2" width="2.140625" customWidth="1"/>
    <col min="3" max="3" width="10.42578125" customWidth="1"/>
    <col min="4" max="4" width="6.7109375" customWidth="1"/>
    <col min="5" max="5" width="10.42578125" customWidth="1"/>
    <col min="6" max="6" width="5.85546875" customWidth="1"/>
    <col min="7" max="7" width="10.42578125" customWidth="1"/>
    <col min="8" max="8" width="4.28515625" customWidth="1"/>
    <col min="9" max="9" width="10.42578125" customWidth="1"/>
    <col min="10" max="10" width="4.42578125" customWidth="1"/>
    <col min="11" max="11" width="11.140625" customWidth="1"/>
    <col min="12" max="12" width="6" customWidth="1"/>
    <col min="13" max="13" width="10.7109375" customWidth="1"/>
    <col min="14" max="14" width="5.7109375" customWidth="1"/>
    <col min="15" max="15" width="10.42578125" customWidth="1"/>
    <col min="16" max="16" width="4.28515625" customWidth="1"/>
    <col min="17" max="17" width="10.7109375" customWidth="1"/>
    <col min="18" max="18" width="5.7109375" customWidth="1"/>
    <col min="19" max="19" width="10.42578125" customWidth="1"/>
    <col min="20" max="20" width="4.28515625" customWidth="1"/>
    <col min="21" max="21" width="10.42578125" customWidth="1"/>
    <col min="22" max="22" width="4.42578125" customWidth="1"/>
    <col min="23" max="23" width="10.7109375" customWidth="1"/>
    <col min="24" max="24" width="5.7109375" customWidth="1"/>
    <col min="25" max="25" width="10.42578125" customWidth="1"/>
    <col min="26" max="26" width="5.7109375" customWidth="1"/>
    <col min="27" max="27" width="10.42578125" customWidth="1"/>
    <col min="28" max="28" width="4.85546875" customWidth="1"/>
    <col min="29" max="29" width="10.42578125" customWidth="1"/>
    <col min="30" max="30" width="5.28515625" customWidth="1"/>
    <col min="31" max="31" width="10.42578125" customWidth="1"/>
    <col min="32" max="32" width="6.140625" customWidth="1"/>
  </cols>
  <sheetData>
    <row r="1" spans="1:32">
      <c r="A1" s="568" t="s">
        <v>0</v>
      </c>
      <c r="B1" s="1266"/>
      <c r="C1" s="1266"/>
      <c r="D1" s="1266"/>
      <c r="E1" s="1266"/>
      <c r="F1" s="1266"/>
      <c r="G1" s="1266"/>
      <c r="H1" s="1266"/>
      <c r="I1" s="1266"/>
      <c r="J1" s="1266"/>
      <c r="K1" s="1266"/>
      <c r="L1" s="1367"/>
      <c r="M1" s="1266"/>
      <c r="N1" s="1266"/>
      <c r="O1" s="1266"/>
      <c r="P1" s="1266"/>
      <c r="Q1" s="1266"/>
      <c r="R1" s="135"/>
      <c r="S1" s="1266" t="s">
        <v>72</v>
      </c>
      <c r="T1" s="1266"/>
      <c r="U1" s="1266"/>
      <c r="V1" s="135"/>
      <c r="W1" s="1367"/>
      <c r="X1" s="135"/>
      <c r="Y1" s="1266"/>
      <c r="Z1" s="135"/>
      <c r="AA1" s="1266"/>
      <c r="AB1" s="135"/>
      <c r="AC1" s="1266"/>
      <c r="AD1" s="135"/>
      <c r="AE1" s="1266"/>
      <c r="AF1" s="120"/>
    </row>
    <row r="2" spans="1:32" ht="15.75" customHeight="1">
      <c r="A2" s="1267" t="s">
        <v>3</v>
      </c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1368"/>
      <c r="M2" s="704"/>
      <c r="N2" s="704"/>
      <c r="O2" s="704"/>
      <c r="P2" s="704"/>
      <c r="Q2" s="704"/>
      <c r="R2" s="15"/>
      <c r="S2" s="704" t="s">
        <v>4</v>
      </c>
      <c r="T2" s="704"/>
      <c r="U2" s="704"/>
      <c r="V2" s="15"/>
      <c r="W2" s="1368"/>
      <c r="X2" s="15"/>
      <c r="Y2" s="704"/>
      <c r="Z2" s="15"/>
      <c r="AA2" s="704"/>
      <c r="AB2" s="15"/>
      <c r="AC2" s="704"/>
      <c r="AD2" s="15"/>
      <c r="AE2" s="704"/>
      <c r="AF2" s="903"/>
    </row>
    <row r="3" spans="1:32" ht="15.75" customHeight="1">
      <c r="A3" s="1267"/>
      <c r="B3" s="704"/>
      <c r="C3" s="704"/>
      <c r="D3" s="704"/>
      <c r="E3" s="704"/>
      <c r="F3" s="704"/>
      <c r="G3" s="704"/>
      <c r="H3" s="704"/>
      <c r="I3" s="704"/>
      <c r="J3" s="704"/>
      <c r="K3" s="15"/>
      <c r="L3" s="1368"/>
      <c r="M3" s="704"/>
      <c r="N3" s="704"/>
      <c r="O3" s="704"/>
      <c r="P3" s="704"/>
      <c r="Q3" s="704"/>
      <c r="R3" s="15"/>
      <c r="S3" s="704" t="s">
        <v>5</v>
      </c>
      <c r="T3" s="704"/>
      <c r="U3" s="704"/>
      <c r="V3" s="15"/>
      <c r="W3" s="1368"/>
      <c r="X3" s="15"/>
      <c r="Y3" s="704"/>
      <c r="Z3" s="15"/>
      <c r="AA3" s="704"/>
      <c r="AB3" s="15"/>
      <c r="AC3" s="704"/>
      <c r="AD3" s="15"/>
      <c r="AE3" s="704"/>
      <c r="AF3" s="903"/>
    </row>
    <row r="4" spans="1:32" ht="15.75" customHeight="1">
      <c r="A4" s="1267" t="s">
        <v>38</v>
      </c>
      <c r="B4" s="704"/>
      <c r="C4" s="704"/>
      <c r="D4" s="704"/>
      <c r="E4" s="704"/>
      <c r="F4" s="704"/>
      <c r="G4" s="704"/>
      <c r="H4" s="704"/>
      <c r="I4" s="704"/>
      <c r="J4" s="704"/>
      <c r="K4" s="269"/>
      <c r="L4" s="1368"/>
      <c r="M4" s="15"/>
      <c r="N4" s="704"/>
      <c r="O4" s="704"/>
      <c r="P4" s="704"/>
      <c r="Q4" s="704"/>
      <c r="R4" s="15"/>
      <c r="S4" s="704" t="s">
        <v>299</v>
      </c>
      <c r="T4" s="704"/>
      <c r="U4" s="704"/>
      <c r="V4" s="704"/>
      <c r="W4" s="1368"/>
      <c r="X4" s="704"/>
      <c r="Y4" s="704"/>
      <c r="Z4" s="15"/>
      <c r="AA4" s="704"/>
      <c r="AB4" s="15"/>
      <c r="AC4" s="704"/>
      <c r="AD4" s="15"/>
      <c r="AE4" s="704"/>
      <c r="AF4" s="903"/>
    </row>
    <row r="5" spans="1:32" ht="27" thickBot="1">
      <c r="A5" s="1295"/>
      <c r="B5" s="1290"/>
      <c r="E5" s="1296"/>
      <c r="F5" s="1296"/>
      <c r="G5" s="1296"/>
      <c r="H5" s="1296"/>
      <c r="I5" s="1296"/>
      <c r="J5" s="1296"/>
      <c r="K5" s="1296" t="s">
        <v>260</v>
      </c>
      <c r="L5" s="1369"/>
      <c r="M5" s="1296"/>
      <c r="N5" s="1296"/>
      <c r="O5" s="1296"/>
      <c r="P5" s="1296"/>
      <c r="Q5" s="1297"/>
      <c r="R5" s="1297"/>
      <c r="S5" s="1297"/>
      <c r="T5" s="1297"/>
      <c r="U5" s="1296"/>
      <c r="V5" s="1297"/>
      <c r="W5" s="1370"/>
      <c r="X5" s="1297"/>
      <c r="Y5" s="704"/>
      <c r="Z5" s="15"/>
      <c r="AA5" s="1296"/>
      <c r="AB5" s="15"/>
      <c r="AC5" s="704"/>
      <c r="AD5" s="15"/>
      <c r="AE5" s="704"/>
      <c r="AF5" s="903"/>
    </row>
    <row r="6" spans="1:32" ht="16.5" thickBot="1">
      <c r="A6" s="1298"/>
      <c r="B6" s="1299"/>
      <c r="C6" s="889" t="s">
        <v>34</v>
      </c>
      <c r="D6" s="1300" t="s">
        <v>74</v>
      </c>
      <c r="E6" s="893" t="s">
        <v>30</v>
      </c>
      <c r="F6" s="1308" t="s">
        <v>311</v>
      </c>
      <c r="G6" s="891" t="s">
        <v>33</v>
      </c>
      <c r="H6" s="1300" t="s">
        <v>311</v>
      </c>
      <c r="I6" s="893" t="s">
        <v>35</v>
      </c>
      <c r="J6" s="1308" t="s">
        <v>311</v>
      </c>
      <c r="K6" s="889" t="s">
        <v>193</v>
      </c>
      <c r="L6" s="1371" t="s">
        <v>311</v>
      </c>
      <c r="M6" s="893" t="s">
        <v>27</v>
      </c>
      <c r="N6" s="1308" t="s">
        <v>311</v>
      </c>
      <c r="O6" s="889" t="s">
        <v>26</v>
      </c>
      <c r="P6" s="1300" t="s">
        <v>311</v>
      </c>
      <c r="Q6" s="893" t="s">
        <v>32</v>
      </c>
      <c r="R6" s="1308" t="s">
        <v>311</v>
      </c>
      <c r="S6" s="1352" t="s">
        <v>31</v>
      </c>
      <c r="T6" s="1300" t="s">
        <v>311</v>
      </c>
      <c r="U6" s="893" t="s">
        <v>286</v>
      </c>
      <c r="V6" s="1308" t="s">
        <v>311</v>
      </c>
      <c r="W6" s="889" t="s">
        <v>28</v>
      </c>
      <c r="X6" s="1300" t="s">
        <v>311</v>
      </c>
      <c r="Y6" s="893" t="s">
        <v>29</v>
      </c>
      <c r="Z6" s="1308" t="s">
        <v>311</v>
      </c>
      <c r="AA6" s="889" t="s">
        <v>287</v>
      </c>
      <c r="AB6" s="1300" t="s">
        <v>311</v>
      </c>
      <c r="AC6" s="893">
        <v>10</v>
      </c>
      <c r="AD6" s="1308" t="s">
        <v>311</v>
      </c>
      <c r="AE6" s="889">
        <v>11</v>
      </c>
      <c r="AF6" s="1300" t="s">
        <v>311</v>
      </c>
    </row>
    <row r="7" spans="1:32" ht="17.25" customHeight="1">
      <c r="A7" s="1729" t="s">
        <v>206</v>
      </c>
      <c r="B7" s="867">
        <v>1</v>
      </c>
      <c r="C7" s="1271" t="s">
        <v>201</v>
      </c>
      <c r="D7" s="1275">
        <v>6</v>
      </c>
      <c r="E7" s="1317" t="s">
        <v>204</v>
      </c>
      <c r="F7" s="1309">
        <v>5</v>
      </c>
      <c r="G7" s="878" t="s">
        <v>199</v>
      </c>
      <c r="H7" s="1275">
        <v>3</v>
      </c>
      <c r="I7" s="1313" t="s">
        <v>217</v>
      </c>
      <c r="J7" s="1309">
        <v>7</v>
      </c>
      <c r="K7" s="878" t="s">
        <v>202</v>
      </c>
      <c r="L7" s="1275">
        <v>6</v>
      </c>
      <c r="M7" s="1317" t="s">
        <v>204</v>
      </c>
      <c r="N7" s="1309">
        <v>6</v>
      </c>
      <c r="O7" s="1271" t="s">
        <v>216</v>
      </c>
      <c r="P7" s="1275">
        <v>7</v>
      </c>
      <c r="Q7" s="1317" t="s">
        <v>202</v>
      </c>
      <c r="R7" s="1309">
        <v>4</v>
      </c>
      <c r="S7" s="878" t="s">
        <v>86</v>
      </c>
      <c r="T7" s="1275">
        <v>8</v>
      </c>
      <c r="U7" s="1313" t="s">
        <v>90</v>
      </c>
      <c r="V7" s="1309">
        <v>8</v>
      </c>
      <c r="W7" s="878" t="s">
        <v>97</v>
      </c>
      <c r="X7" s="1275">
        <v>6</v>
      </c>
      <c r="Y7" s="1317" t="s">
        <v>78</v>
      </c>
      <c r="Z7" s="1309">
        <v>6</v>
      </c>
      <c r="AA7" s="878" t="s">
        <v>202</v>
      </c>
      <c r="AB7" s="1275">
        <v>7</v>
      </c>
      <c r="AC7" s="1317" t="s">
        <v>218</v>
      </c>
      <c r="AD7" s="1309">
        <v>8</v>
      </c>
      <c r="AE7" s="878" t="s">
        <v>114</v>
      </c>
      <c r="AF7" s="1275">
        <v>2</v>
      </c>
    </row>
    <row r="8" spans="1:32" ht="17.25" customHeight="1">
      <c r="A8" s="1730"/>
      <c r="B8" s="307">
        <v>2</v>
      </c>
      <c r="C8" s="1281" t="s">
        <v>82</v>
      </c>
      <c r="D8" s="1274">
        <v>2</v>
      </c>
      <c r="E8" s="1318" t="s">
        <v>214</v>
      </c>
      <c r="F8" s="1272">
        <v>8</v>
      </c>
      <c r="G8" s="1281" t="s">
        <v>199</v>
      </c>
      <c r="H8" s="1274">
        <v>3</v>
      </c>
      <c r="I8" s="1314" t="s">
        <v>104</v>
      </c>
      <c r="J8" s="1272">
        <v>13</v>
      </c>
      <c r="K8" s="1281" t="s">
        <v>214</v>
      </c>
      <c r="L8" s="1274">
        <v>12</v>
      </c>
      <c r="M8" s="1314" t="s">
        <v>86</v>
      </c>
      <c r="N8" s="1272">
        <v>6</v>
      </c>
      <c r="O8" s="1281" t="s">
        <v>78</v>
      </c>
      <c r="P8" s="1274">
        <v>11</v>
      </c>
      <c r="Q8" s="1314" t="s">
        <v>203</v>
      </c>
      <c r="R8" s="1272">
        <v>10</v>
      </c>
      <c r="S8" s="1281" t="s">
        <v>203</v>
      </c>
      <c r="T8" s="1274">
        <v>10</v>
      </c>
      <c r="U8" s="1314" t="s">
        <v>79</v>
      </c>
      <c r="V8" s="1272">
        <v>9</v>
      </c>
      <c r="W8" s="1279" t="s">
        <v>79</v>
      </c>
      <c r="X8" s="1274">
        <v>7</v>
      </c>
      <c r="Y8" s="1314" t="s">
        <v>203</v>
      </c>
      <c r="Z8" s="1272">
        <v>8</v>
      </c>
      <c r="AA8" s="899" t="s">
        <v>216</v>
      </c>
      <c r="AB8" s="1274">
        <v>7</v>
      </c>
      <c r="AC8" s="1361" t="s">
        <v>79</v>
      </c>
      <c r="AD8" s="1272">
        <v>10</v>
      </c>
      <c r="AE8" s="1279" t="s">
        <v>79</v>
      </c>
      <c r="AF8" s="1274">
        <v>10</v>
      </c>
    </row>
    <row r="9" spans="1:32" ht="17.25" customHeight="1">
      <c r="A9" s="1730"/>
      <c r="B9" s="307">
        <v>3</v>
      </c>
      <c r="C9" s="1281" t="s">
        <v>104</v>
      </c>
      <c r="D9" s="1274">
        <v>10</v>
      </c>
      <c r="E9" s="1314" t="s">
        <v>104</v>
      </c>
      <c r="F9" s="1272">
        <v>10</v>
      </c>
      <c r="G9" s="899" t="s">
        <v>214</v>
      </c>
      <c r="H9" s="1274">
        <v>12</v>
      </c>
      <c r="I9" s="1315" t="s">
        <v>214</v>
      </c>
      <c r="J9" s="1272">
        <v>12</v>
      </c>
      <c r="K9" s="1281" t="s">
        <v>104</v>
      </c>
      <c r="L9" s="1274">
        <v>13</v>
      </c>
      <c r="M9" s="1318" t="s">
        <v>79</v>
      </c>
      <c r="N9" s="1272">
        <v>10</v>
      </c>
      <c r="O9" s="1281" t="s">
        <v>82</v>
      </c>
      <c r="P9" s="1274">
        <v>1</v>
      </c>
      <c r="Q9" s="1314" t="s">
        <v>199</v>
      </c>
      <c r="R9" s="1272">
        <v>1</v>
      </c>
      <c r="S9" s="1279" t="s">
        <v>78</v>
      </c>
      <c r="T9" s="1274">
        <v>7</v>
      </c>
      <c r="U9" s="1314" t="s">
        <v>214</v>
      </c>
      <c r="V9" s="1272">
        <v>7</v>
      </c>
      <c r="W9" s="1281" t="s">
        <v>214</v>
      </c>
      <c r="X9" s="1274">
        <v>6</v>
      </c>
      <c r="Y9" s="1314" t="s">
        <v>202</v>
      </c>
      <c r="Z9" s="1272">
        <v>7</v>
      </c>
      <c r="AA9" s="1281" t="s">
        <v>86</v>
      </c>
      <c r="AB9" s="1274">
        <v>10</v>
      </c>
      <c r="AC9" s="1314" t="s">
        <v>249</v>
      </c>
      <c r="AD9" s="1272">
        <v>5</v>
      </c>
      <c r="AE9" s="1281" t="s">
        <v>202</v>
      </c>
      <c r="AF9" s="1274">
        <v>8</v>
      </c>
    </row>
    <row r="10" spans="1:32" ht="17.25" customHeight="1">
      <c r="A10" s="1730"/>
      <c r="B10" s="307">
        <v>4</v>
      </c>
      <c r="C10" s="1281" t="s">
        <v>202</v>
      </c>
      <c r="D10" s="1274">
        <v>4</v>
      </c>
      <c r="E10" s="1314" t="s">
        <v>217</v>
      </c>
      <c r="F10" s="1272">
        <v>7</v>
      </c>
      <c r="G10" s="1281" t="s">
        <v>104</v>
      </c>
      <c r="H10" s="1274">
        <v>13</v>
      </c>
      <c r="I10" s="1315" t="s">
        <v>215</v>
      </c>
      <c r="J10" s="1272">
        <v>3</v>
      </c>
      <c r="K10" s="899" t="s">
        <v>253</v>
      </c>
      <c r="L10" s="1274">
        <v>4</v>
      </c>
      <c r="M10" s="1314" t="s">
        <v>214</v>
      </c>
      <c r="N10" s="1272">
        <v>11</v>
      </c>
      <c r="O10" s="1279" t="s">
        <v>214</v>
      </c>
      <c r="P10" s="1274">
        <v>11</v>
      </c>
      <c r="Q10" s="1314" t="s">
        <v>214</v>
      </c>
      <c r="R10" s="1272">
        <v>7</v>
      </c>
      <c r="S10" s="899" t="s">
        <v>79</v>
      </c>
      <c r="T10" s="1274">
        <v>9</v>
      </c>
      <c r="U10" s="1314" t="s">
        <v>253</v>
      </c>
      <c r="V10" s="1272">
        <v>2</v>
      </c>
      <c r="W10" s="1281" t="s">
        <v>198</v>
      </c>
      <c r="X10" s="1274">
        <v>7</v>
      </c>
      <c r="Y10" s="1314" t="s">
        <v>216</v>
      </c>
      <c r="Z10" s="1329">
        <v>7</v>
      </c>
      <c r="AA10" s="1279" t="s">
        <v>79</v>
      </c>
      <c r="AB10" s="1274">
        <v>7</v>
      </c>
      <c r="AC10" s="1318" t="s">
        <v>97</v>
      </c>
      <c r="AD10" s="1272">
        <v>9</v>
      </c>
      <c r="AE10" s="1281" t="s">
        <v>86</v>
      </c>
      <c r="AF10" s="1274">
        <v>5</v>
      </c>
    </row>
    <row r="11" spans="1:32" ht="17.25" customHeight="1">
      <c r="A11" s="1730"/>
      <c r="B11" s="307">
        <v>5</v>
      </c>
      <c r="C11" s="1281" t="s">
        <v>214</v>
      </c>
      <c r="D11" s="1274">
        <v>8</v>
      </c>
      <c r="E11" s="1314" t="s">
        <v>253</v>
      </c>
      <c r="F11" s="1272">
        <v>3</v>
      </c>
      <c r="G11" s="1281" t="s">
        <v>86</v>
      </c>
      <c r="H11" s="1274">
        <v>8</v>
      </c>
      <c r="I11" s="1314" t="s">
        <v>215</v>
      </c>
      <c r="J11" s="1272">
        <v>3</v>
      </c>
      <c r="K11" s="899" t="s">
        <v>86</v>
      </c>
      <c r="L11" s="1274">
        <v>8</v>
      </c>
      <c r="M11" s="1314" t="s">
        <v>216</v>
      </c>
      <c r="N11" s="1272">
        <v>7</v>
      </c>
      <c r="O11" s="1281" t="s">
        <v>217</v>
      </c>
      <c r="P11" s="1274">
        <v>6</v>
      </c>
      <c r="Q11" s="1314" t="s">
        <v>253</v>
      </c>
      <c r="R11" s="1272">
        <v>2</v>
      </c>
      <c r="S11" s="1281" t="s">
        <v>214</v>
      </c>
      <c r="T11" s="1274">
        <v>7</v>
      </c>
      <c r="U11" s="1314" t="s">
        <v>202</v>
      </c>
      <c r="V11" s="1272">
        <v>4</v>
      </c>
      <c r="W11" s="899" t="s">
        <v>90</v>
      </c>
      <c r="X11" s="1274">
        <v>9</v>
      </c>
      <c r="Y11" s="1314" t="s">
        <v>218</v>
      </c>
      <c r="Z11" s="1272">
        <v>9</v>
      </c>
      <c r="AA11" s="1279" t="s">
        <v>217</v>
      </c>
      <c r="AB11" s="1274">
        <v>5</v>
      </c>
      <c r="AC11" s="1314" t="s">
        <v>253</v>
      </c>
      <c r="AD11" s="1272">
        <v>1</v>
      </c>
      <c r="AE11" s="1281" t="s">
        <v>218</v>
      </c>
      <c r="AF11" s="1274">
        <v>8</v>
      </c>
    </row>
    <row r="12" spans="1:32" ht="17.25" customHeight="1">
      <c r="A12" s="1734"/>
      <c r="B12" s="307">
        <v>6</v>
      </c>
      <c r="C12" s="29"/>
      <c r="D12" s="22"/>
      <c r="E12" s="71"/>
      <c r="F12" s="32"/>
      <c r="G12" s="1281" t="s">
        <v>253</v>
      </c>
      <c r="H12" s="1274">
        <v>4</v>
      </c>
      <c r="I12" s="71"/>
      <c r="J12" s="32"/>
      <c r="K12" s="29"/>
      <c r="L12" s="22"/>
      <c r="M12" s="1331" t="s">
        <v>217</v>
      </c>
      <c r="N12" s="1337">
        <v>6</v>
      </c>
      <c r="O12" s="29"/>
      <c r="P12" s="22"/>
      <c r="Q12" s="1318" t="s">
        <v>216</v>
      </c>
      <c r="R12" s="1272">
        <v>7</v>
      </c>
      <c r="S12" s="1281" t="s">
        <v>253</v>
      </c>
      <c r="T12" s="1274">
        <v>2</v>
      </c>
      <c r="U12" s="1314" t="s">
        <v>78</v>
      </c>
      <c r="V12" s="1272">
        <v>7</v>
      </c>
      <c r="W12" s="899" t="s">
        <v>202</v>
      </c>
      <c r="X12" s="1274">
        <v>7</v>
      </c>
      <c r="Y12" s="1314" t="s">
        <v>298</v>
      </c>
      <c r="Z12" s="1329">
        <v>7</v>
      </c>
      <c r="AA12" s="1279" t="s">
        <v>302</v>
      </c>
      <c r="AB12" s="1277">
        <v>4</v>
      </c>
      <c r="AC12" s="1318" t="s">
        <v>216</v>
      </c>
      <c r="AD12" s="1272">
        <v>7</v>
      </c>
      <c r="AE12" s="1281" t="s">
        <v>253</v>
      </c>
      <c r="AF12" s="1274">
        <v>1</v>
      </c>
    </row>
    <row r="13" spans="1:32" ht="17.25" customHeight="1" thickBot="1">
      <c r="A13" s="1292"/>
      <c r="B13" s="1268"/>
      <c r="C13" s="1261"/>
      <c r="D13" s="1303">
        <f>SUM(D7:D12)</f>
        <v>30</v>
      </c>
      <c r="E13" s="1316"/>
      <c r="F13" s="1310">
        <f>SUM(F7:F11)</f>
        <v>33</v>
      </c>
      <c r="G13" s="1263"/>
      <c r="H13" s="1303">
        <f>SUM(H7:H12)</f>
        <v>43</v>
      </c>
      <c r="I13" s="1316"/>
      <c r="J13" s="1310">
        <f>SUM(J7:J12)</f>
        <v>38</v>
      </c>
      <c r="K13" s="1263"/>
      <c r="L13" s="1303">
        <f>SUM(L7:L12)</f>
        <v>43</v>
      </c>
      <c r="M13" s="1332"/>
      <c r="N13" s="1310">
        <f>SUM(N7:N12)</f>
        <v>46</v>
      </c>
      <c r="O13" s="1263"/>
      <c r="P13" s="1303">
        <f>SUM(P7:P11)</f>
        <v>36</v>
      </c>
      <c r="Q13" s="1332"/>
      <c r="R13" s="1310">
        <f>SUM(R7:R12)</f>
        <v>31</v>
      </c>
      <c r="S13" s="1263"/>
      <c r="T13" s="1303">
        <f>SUM(T7:T12)</f>
        <v>43</v>
      </c>
      <c r="U13" s="1332"/>
      <c r="V13" s="1310">
        <f>SUM(V7:V12)</f>
        <v>37</v>
      </c>
      <c r="W13" s="1263"/>
      <c r="X13" s="1303">
        <f>SUM(X7:X12)</f>
        <v>42</v>
      </c>
      <c r="Y13" s="1319"/>
      <c r="Z13" s="1310">
        <f>SUM(Z7:Z12)</f>
        <v>44</v>
      </c>
      <c r="AA13" s="42"/>
      <c r="AB13" s="1303">
        <f>SUM(AB7:AB12)</f>
        <v>40</v>
      </c>
      <c r="AC13" s="1332"/>
      <c r="AD13" s="1310">
        <f>SUM(AD7:AD12)</f>
        <v>40</v>
      </c>
      <c r="AE13" s="1335"/>
      <c r="AF13" s="1303">
        <f>SUM(AF7:AF12)</f>
        <v>34</v>
      </c>
    </row>
    <row r="14" spans="1:32" ht="17.25" customHeight="1">
      <c r="A14" s="1729" t="s">
        <v>207</v>
      </c>
      <c r="B14" s="879">
        <v>1</v>
      </c>
      <c r="C14" s="1271" t="s">
        <v>217</v>
      </c>
      <c r="D14" s="1275">
        <v>7</v>
      </c>
      <c r="E14" s="1317" t="s">
        <v>199</v>
      </c>
      <c r="F14" s="1309">
        <v>4</v>
      </c>
      <c r="G14" s="1271" t="s">
        <v>291</v>
      </c>
      <c r="H14" s="1275">
        <v>12</v>
      </c>
      <c r="I14" s="1317" t="s">
        <v>110</v>
      </c>
      <c r="J14" s="1309">
        <v>3</v>
      </c>
      <c r="K14" s="878" t="s">
        <v>110</v>
      </c>
      <c r="L14" s="1275">
        <v>3</v>
      </c>
      <c r="M14" s="1317" t="s">
        <v>80</v>
      </c>
      <c r="N14" s="1309">
        <v>8</v>
      </c>
      <c r="O14" s="878" t="s">
        <v>202</v>
      </c>
      <c r="P14" s="1275">
        <v>4</v>
      </c>
      <c r="Q14" s="1317" t="s">
        <v>90</v>
      </c>
      <c r="R14" s="1309">
        <v>8</v>
      </c>
      <c r="S14" s="878" t="s">
        <v>198</v>
      </c>
      <c r="T14" s="1353">
        <v>7</v>
      </c>
      <c r="U14" s="1317" t="s">
        <v>216</v>
      </c>
      <c r="V14" s="1355">
        <v>7</v>
      </c>
      <c r="W14" s="878" t="s">
        <v>216</v>
      </c>
      <c r="X14" s="1275">
        <v>7</v>
      </c>
      <c r="Y14" s="1317" t="s">
        <v>214</v>
      </c>
      <c r="Z14" s="1359">
        <v>6</v>
      </c>
      <c r="AA14" s="878" t="s">
        <v>78</v>
      </c>
      <c r="AB14" s="1275">
        <v>6</v>
      </c>
      <c r="AC14" s="1317" t="s">
        <v>249</v>
      </c>
      <c r="AD14" s="1309">
        <v>5</v>
      </c>
      <c r="AE14" s="878" t="s">
        <v>218</v>
      </c>
      <c r="AF14" s="1275">
        <v>8</v>
      </c>
    </row>
    <row r="15" spans="1:32" ht="17.25" customHeight="1">
      <c r="A15" s="1730"/>
      <c r="B15" s="307">
        <v>2</v>
      </c>
      <c r="C15" s="1281" t="s">
        <v>289</v>
      </c>
      <c r="D15" s="1274">
        <v>4</v>
      </c>
      <c r="E15" s="1314" t="s">
        <v>199</v>
      </c>
      <c r="F15" s="1272">
        <v>4</v>
      </c>
      <c r="G15" s="1281" t="s">
        <v>104</v>
      </c>
      <c r="H15" s="1274">
        <v>13</v>
      </c>
      <c r="I15" s="1314" t="s">
        <v>214</v>
      </c>
      <c r="J15" s="1272">
        <v>12</v>
      </c>
      <c r="K15" s="1281" t="s">
        <v>90</v>
      </c>
      <c r="L15" s="1274">
        <v>11</v>
      </c>
      <c r="M15" s="1314" t="s">
        <v>218</v>
      </c>
      <c r="N15" s="1272">
        <v>10</v>
      </c>
      <c r="O15" s="1281" t="s">
        <v>214</v>
      </c>
      <c r="P15" s="1342">
        <v>11</v>
      </c>
      <c r="Q15" s="1315" t="s">
        <v>106</v>
      </c>
      <c r="R15" s="1329">
        <v>10</v>
      </c>
      <c r="S15" s="1279" t="s">
        <v>300</v>
      </c>
      <c r="T15" s="1354">
        <v>8</v>
      </c>
      <c r="U15" s="1314" t="s">
        <v>90</v>
      </c>
      <c r="V15" s="1356">
        <v>8</v>
      </c>
      <c r="W15" s="1281" t="s">
        <v>224</v>
      </c>
      <c r="X15" s="1274">
        <v>8</v>
      </c>
      <c r="Y15" s="1314" t="s">
        <v>80</v>
      </c>
      <c r="Z15" s="1360">
        <v>13</v>
      </c>
      <c r="AA15" s="1281" t="s">
        <v>80</v>
      </c>
      <c r="AB15" s="1274">
        <v>13</v>
      </c>
      <c r="AC15" s="1314" t="s">
        <v>203</v>
      </c>
      <c r="AD15" s="1272">
        <v>11</v>
      </c>
      <c r="AE15" s="1281" t="s">
        <v>203</v>
      </c>
      <c r="AF15" s="1274">
        <v>11</v>
      </c>
    </row>
    <row r="16" spans="1:32" ht="17.25" customHeight="1">
      <c r="A16" s="1730"/>
      <c r="B16" s="307">
        <v>3</v>
      </c>
      <c r="C16" s="1281" t="s">
        <v>202</v>
      </c>
      <c r="D16" s="1274">
        <v>4</v>
      </c>
      <c r="E16" s="1314" t="s">
        <v>214</v>
      </c>
      <c r="F16" s="1272">
        <v>8</v>
      </c>
      <c r="G16" s="1279" t="s">
        <v>292</v>
      </c>
      <c r="H16" s="1274">
        <v>6</v>
      </c>
      <c r="I16" s="1314" t="s">
        <v>104</v>
      </c>
      <c r="J16" s="1272">
        <v>13</v>
      </c>
      <c r="K16" s="899" t="s">
        <v>86</v>
      </c>
      <c r="L16" s="1274">
        <v>8</v>
      </c>
      <c r="M16" s="1331" t="s">
        <v>79</v>
      </c>
      <c r="N16" s="1338">
        <v>10</v>
      </c>
      <c r="O16" s="1281" t="s">
        <v>203</v>
      </c>
      <c r="P16" s="1274">
        <v>12</v>
      </c>
      <c r="Q16" s="1318" t="s">
        <v>214</v>
      </c>
      <c r="R16" s="1272">
        <v>7</v>
      </c>
      <c r="S16" s="1281" t="s">
        <v>80</v>
      </c>
      <c r="T16" s="1354">
        <v>9</v>
      </c>
      <c r="U16" s="1314" t="s">
        <v>79</v>
      </c>
      <c r="V16" s="1272">
        <v>9</v>
      </c>
      <c r="W16" s="1279" t="s">
        <v>80</v>
      </c>
      <c r="X16" s="1274">
        <v>13</v>
      </c>
      <c r="Y16" s="1314" t="s">
        <v>203</v>
      </c>
      <c r="Z16" s="1360">
        <v>8</v>
      </c>
      <c r="AA16" s="1281" t="s">
        <v>79</v>
      </c>
      <c r="AB16" s="1274">
        <v>7</v>
      </c>
      <c r="AC16" s="1314" t="s">
        <v>218</v>
      </c>
      <c r="AD16" s="1272">
        <v>8</v>
      </c>
      <c r="AE16" s="899" t="s">
        <v>80</v>
      </c>
      <c r="AF16" s="1274">
        <v>12</v>
      </c>
    </row>
    <row r="17" spans="1:32" ht="17.25" customHeight="1">
      <c r="A17" s="1730"/>
      <c r="B17" s="307">
        <v>4</v>
      </c>
      <c r="C17" s="1281" t="s">
        <v>104</v>
      </c>
      <c r="D17" s="1274">
        <v>10</v>
      </c>
      <c r="E17" s="1314" t="s">
        <v>216</v>
      </c>
      <c r="F17" s="1272">
        <v>10</v>
      </c>
      <c r="G17" s="1279" t="s">
        <v>97</v>
      </c>
      <c r="H17" s="1274">
        <v>12</v>
      </c>
      <c r="I17" s="1318" t="s">
        <v>78</v>
      </c>
      <c r="J17" s="1329">
        <v>12</v>
      </c>
      <c r="K17" s="899" t="s">
        <v>214</v>
      </c>
      <c r="L17" s="1274">
        <v>12</v>
      </c>
      <c r="M17" s="1314" t="s">
        <v>214</v>
      </c>
      <c r="N17" s="1272">
        <v>11</v>
      </c>
      <c r="O17" s="1281" t="s">
        <v>218</v>
      </c>
      <c r="P17" s="1274">
        <v>10</v>
      </c>
      <c r="Q17" s="1314" t="s">
        <v>79</v>
      </c>
      <c r="R17" s="1272">
        <v>9</v>
      </c>
      <c r="S17" s="1281" t="s">
        <v>214</v>
      </c>
      <c r="T17" s="1354">
        <v>7</v>
      </c>
      <c r="U17" s="1314" t="s">
        <v>214</v>
      </c>
      <c r="V17" s="1356">
        <v>7</v>
      </c>
      <c r="W17" s="1281" t="s">
        <v>106</v>
      </c>
      <c r="X17" s="1274">
        <v>12</v>
      </c>
      <c r="Y17" s="1314" t="s">
        <v>106</v>
      </c>
      <c r="Z17" s="1360">
        <v>12</v>
      </c>
      <c r="AA17" s="1281" t="s">
        <v>90</v>
      </c>
      <c r="AB17" s="1274">
        <v>9</v>
      </c>
      <c r="AC17" s="1314" t="s">
        <v>80</v>
      </c>
      <c r="AD17" s="1329">
        <v>12</v>
      </c>
      <c r="AE17" s="1279" t="s">
        <v>106</v>
      </c>
      <c r="AF17" s="1274">
        <v>11</v>
      </c>
    </row>
    <row r="18" spans="1:32" ht="17.25" customHeight="1">
      <c r="A18" s="1730"/>
      <c r="B18" s="307">
        <v>5</v>
      </c>
      <c r="C18" s="1281" t="s">
        <v>90</v>
      </c>
      <c r="D18" s="1274">
        <v>9</v>
      </c>
      <c r="E18" s="1314" t="s">
        <v>90</v>
      </c>
      <c r="F18" s="1272">
        <v>9</v>
      </c>
      <c r="G18" s="1279" t="s">
        <v>253</v>
      </c>
      <c r="H18" s="1274">
        <v>4</v>
      </c>
      <c r="I18" s="1314" t="s">
        <v>198</v>
      </c>
      <c r="J18" s="1272">
        <v>10</v>
      </c>
      <c r="K18" s="1281" t="s">
        <v>104</v>
      </c>
      <c r="L18" s="1274">
        <v>13</v>
      </c>
      <c r="M18" s="1331" t="s">
        <v>253</v>
      </c>
      <c r="N18" s="1338">
        <v>2</v>
      </c>
      <c r="O18" s="1281" t="s">
        <v>79</v>
      </c>
      <c r="P18" s="1274">
        <v>10</v>
      </c>
      <c r="Q18" s="1314" t="s">
        <v>97</v>
      </c>
      <c r="R18" s="1272">
        <v>7</v>
      </c>
      <c r="S18" s="1281" t="s">
        <v>216</v>
      </c>
      <c r="T18" s="1354">
        <v>7</v>
      </c>
      <c r="U18" s="1314" t="s">
        <v>217</v>
      </c>
      <c r="V18" s="1272">
        <v>6</v>
      </c>
      <c r="W18" s="1281" t="s">
        <v>83</v>
      </c>
      <c r="X18" s="1274">
        <v>4</v>
      </c>
      <c r="Y18" s="1315" t="s">
        <v>218</v>
      </c>
      <c r="Z18" s="1360">
        <v>9</v>
      </c>
      <c r="AA18" s="1281" t="s">
        <v>216</v>
      </c>
      <c r="AB18" s="1274">
        <v>7</v>
      </c>
      <c r="AC18" s="1314" t="s">
        <v>217</v>
      </c>
      <c r="AD18" s="1272">
        <v>3</v>
      </c>
      <c r="AE18" s="899" t="s">
        <v>198</v>
      </c>
      <c r="AF18" s="1276">
        <v>6</v>
      </c>
    </row>
    <row r="19" spans="1:32" ht="17.25" customHeight="1">
      <c r="A19" s="1730"/>
      <c r="B19" s="1269">
        <v>6</v>
      </c>
      <c r="C19" s="1281" t="s">
        <v>253</v>
      </c>
      <c r="D19" s="1274">
        <v>3</v>
      </c>
      <c r="E19" s="71"/>
      <c r="F19" s="32"/>
      <c r="G19" s="1279" t="s">
        <v>216</v>
      </c>
      <c r="H19" s="1274">
        <v>8</v>
      </c>
      <c r="I19" s="1314" t="s">
        <v>224</v>
      </c>
      <c r="J19" s="1272">
        <v>9</v>
      </c>
      <c r="K19" s="1279" t="s">
        <v>78</v>
      </c>
      <c r="L19" s="1274">
        <v>12</v>
      </c>
      <c r="M19" s="1331" t="s">
        <v>217</v>
      </c>
      <c r="N19" s="1338">
        <v>6</v>
      </c>
      <c r="O19" s="1281" t="s">
        <v>110</v>
      </c>
      <c r="P19" s="1342">
        <v>1</v>
      </c>
      <c r="Q19" s="1315" t="s">
        <v>86</v>
      </c>
      <c r="R19" s="1272">
        <v>8</v>
      </c>
      <c r="S19" s="899" t="s">
        <v>218</v>
      </c>
      <c r="T19" s="1354">
        <v>8</v>
      </c>
      <c r="U19" s="1314" t="s">
        <v>198</v>
      </c>
      <c r="V19" s="1356">
        <v>7</v>
      </c>
      <c r="W19" s="899" t="s">
        <v>253</v>
      </c>
      <c r="X19" s="1274">
        <v>2</v>
      </c>
      <c r="Y19" s="1314" t="s">
        <v>253</v>
      </c>
      <c r="Z19" s="1356">
        <v>2</v>
      </c>
      <c r="AA19" s="1281" t="s">
        <v>214</v>
      </c>
      <c r="AB19" s="1277">
        <v>6</v>
      </c>
      <c r="AC19" s="1314" t="s">
        <v>202</v>
      </c>
      <c r="AD19" s="1329">
        <v>8</v>
      </c>
      <c r="AE19" s="899" t="s">
        <v>84</v>
      </c>
      <c r="AF19" s="1274">
        <v>5</v>
      </c>
    </row>
    <row r="20" spans="1:32" ht="17.25" customHeight="1" thickBot="1">
      <c r="A20" s="1292"/>
      <c r="B20" s="1268"/>
      <c r="C20" s="1263"/>
      <c r="D20" s="1303">
        <f>SUM(D14:D19)</f>
        <v>37</v>
      </c>
      <c r="E20" s="1319"/>
      <c r="F20" s="1310">
        <f>SUM(F14:F18)</f>
        <v>35</v>
      </c>
      <c r="G20" s="1263"/>
      <c r="H20" s="1303">
        <f>SUM(H14:H19)</f>
        <v>55</v>
      </c>
      <c r="I20" s="1319"/>
      <c r="J20" s="1310">
        <f>SUM(J15:J19)</f>
        <v>56</v>
      </c>
      <c r="K20" s="1335"/>
      <c r="L20" s="1303">
        <f>SUM(L14:L19)</f>
        <v>59</v>
      </c>
      <c r="M20" s="1319"/>
      <c r="N20" s="1310">
        <f>SUM(N14:N19)</f>
        <v>47</v>
      </c>
      <c r="O20" s="1263"/>
      <c r="P20" s="1303">
        <f>SUM(P14:P19)</f>
        <v>48</v>
      </c>
      <c r="Q20" s="1316"/>
      <c r="R20" s="1310">
        <f>SUM(R14:R19)</f>
        <v>49</v>
      </c>
      <c r="S20" s="1263"/>
      <c r="T20" s="1303">
        <f>SUM(T14:T19)</f>
        <v>46</v>
      </c>
      <c r="U20" s="1319"/>
      <c r="V20" s="1310">
        <f>SUM(V14:V19)</f>
        <v>44</v>
      </c>
      <c r="W20" s="1263"/>
      <c r="X20" s="1303">
        <f>SUM(X14:X19)</f>
        <v>46</v>
      </c>
      <c r="Y20" s="1316"/>
      <c r="Z20" s="1310">
        <f>SUM(Z14:Z19)</f>
        <v>50</v>
      </c>
      <c r="AA20" s="42"/>
      <c r="AB20" s="1303">
        <f>SUM(AB14:AB19)</f>
        <v>48</v>
      </c>
      <c r="AC20" s="1316"/>
      <c r="AD20" s="1310">
        <f>SUM(AD14:AD19)</f>
        <v>47</v>
      </c>
      <c r="AE20" s="1261"/>
      <c r="AF20" s="1303">
        <f>SUM(AF14:AF19)</f>
        <v>53</v>
      </c>
    </row>
    <row r="21" spans="1:32" ht="17.25" customHeight="1" thickBot="1">
      <c r="A21" s="1729" t="s">
        <v>208</v>
      </c>
      <c r="B21" s="1259">
        <v>1</v>
      </c>
      <c r="C21" s="878" t="s">
        <v>86</v>
      </c>
      <c r="D21" s="1275">
        <v>5</v>
      </c>
      <c r="E21" s="1285" t="s">
        <v>290</v>
      </c>
      <c r="F21" s="1309">
        <v>4</v>
      </c>
      <c r="G21" s="878" t="s">
        <v>224</v>
      </c>
      <c r="H21" s="1275">
        <v>9</v>
      </c>
      <c r="I21" s="1285" t="s">
        <v>289</v>
      </c>
      <c r="J21" s="1309">
        <v>6</v>
      </c>
      <c r="K21" s="1271" t="s">
        <v>90</v>
      </c>
      <c r="L21" s="1275">
        <v>11</v>
      </c>
      <c r="M21" s="1333" t="s">
        <v>202</v>
      </c>
      <c r="N21" s="1339">
        <v>4</v>
      </c>
      <c r="O21" s="1343" t="s">
        <v>218</v>
      </c>
      <c r="P21" s="1344">
        <v>10</v>
      </c>
      <c r="Q21" s="1317" t="s">
        <v>304</v>
      </c>
      <c r="R21" s="1309">
        <v>8</v>
      </c>
      <c r="S21" s="878" t="s">
        <v>217</v>
      </c>
      <c r="T21" s="1275">
        <v>6</v>
      </c>
      <c r="U21" s="1285" t="s">
        <v>110</v>
      </c>
      <c r="V21" s="1309">
        <v>3</v>
      </c>
      <c r="W21" s="1271" t="s">
        <v>216</v>
      </c>
      <c r="X21" s="1275">
        <v>7</v>
      </c>
      <c r="Y21" s="1317" t="s">
        <v>202</v>
      </c>
      <c r="Z21" s="1309">
        <v>7</v>
      </c>
      <c r="AA21" s="1271" t="s">
        <v>224</v>
      </c>
      <c r="AB21" s="1275">
        <v>8</v>
      </c>
      <c r="AC21" s="1313" t="s">
        <v>84</v>
      </c>
      <c r="AD21" s="1364">
        <v>5</v>
      </c>
      <c r="AE21" s="878" t="s">
        <v>216</v>
      </c>
      <c r="AF21" s="1305">
        <v>7</v>
      </c>
    </row>
    <row r="22" spans="1:32" ht="17.25" customHeight="1">
      <c r="A22" s="1730"/>
      <c r="B22" s="306">
        <v>2</v>
      </c>
      <c r="C22" s="1281" t="s">
        <v>90</v>
      </c>
      <c r="D22" s="1274">
        <v>9</v>
      </c>
      <c r="E22" s="1314" t="s">
        <v>90</v>
      </c>
      <c r="F22" s="1272">
        <v>9</v>
      </c>
      <c r="G22" s="1279" t="s">
        <v>214</v>
      </c>
      <c r="H22" s="1274">
        <v>12</v>
      </c>
      <c r="I22" s="1314" t="s">
        <v>90</v>
      </c>
      <c r="J22" s="1272">
        <v>11</v>
      </c>
      <c r="K22" s="1281" t="s">
        <v>161</v>
      </c>
      <c r="L22" s="1274">
        <v>10</v>
      </c>
      <c r="M22" s="1315" t="s">
        <v>214</v>
      </c>
      <c r="N22" s="1272">
        <v>11</v>
      </c>
      <c r="O22" s="899" t="s">
        <v>79</v>
      </c>
      <c r="P22" s="1342">
        <v>10</v>
      </c>
      <c r="Q22" s="1315" t="s">
        <v>161</v>
      </c>
      <c r="R22" s="1272">
        <v>7</v>
      </c>
      <c r="S22" s="1281" t="s">
        <v>79</v>
      </c>
      <c r="T22" s="1274">
        <v>9</v>
      </c>
      <c r="U22" s="1318" t="s">
        <v>80</v>
      </c>
      <c r="V22" s="1272">
        <v>9</v>
      </c>
      <c r="W22" s="1281" t="s">
        <v>106</v>
      </c>
      <c r="X22" s="1354">
        <v>12</v>
      </c>
      <c r="Y22" s="1318" t="s">
        <v>79</v>
      </c>
      <c r="Z22" s="1272">
        <v>7</v>
      </c>
      <c r="AA22" s="1281" t="s">
        <v>203</v>
      </c>
      <c r="AB22" s="1274">
        <v>8</v>
      </c>
      <c r="AC22" s="1314" t="s">
        <v>106</v>
      </c>
      <c r="AD22" s="1272">
        <v>11</v>
      </c>
      <c r="AE22" s="1281" t="s">
        <v>80</v>
      </c>
      <c r="AF22" s="1274">
        <v>12</v>
      </c>
    </row>
    <row r="23" spans="1:32" ht="17.25" customHeight="1">
      <c r="A23" s="1730"/>
      <c r="B23" s="307">
        <v>3</v>
      </c>
      <c r="C23" s="899" t="s">
        <v>104</v>
      </c>
      <c r="D23" s="1274">
        <v>10</v>
      </c>
      <c r="E23" s="1314" t="s">
        <v>104</v>
      </c>
      <c r="F23" s="1272">
        <v>10</v>
      </c>
      <c r="G23" s="1281" t="s">
        <v>198</v>
      </c>
      <c r="H23" s="1274">
        <v>10</v>
      </c>
      <c r="I23" s="1314" t="s">
        <v>104</v>
      </c>
      <c r="J23" s="1272">
        <v>13</v>
      </c>
      <c r="K23" s="1281" t="s">
        <v>78</v>
      </c>
      <c r="L23" s="1274">
        <v>12</v>
      </c>
      <c r="M23" s="1314" t="s">
        <v>203</v>
      </c>
      <c r="N23" s="1272">
        <v>12</v>
      </c>
      <c r="O23" s="899" t="s">
        <v>295</v>
      </c>
      <c r="P23" s="1342">
        <v>4</v>
      </c>
      <c r="Q23" s="1314" t="s">
        <v>214</v>
      </c>
      <c r="R23" s="1272">
        <v>7</v>
      </c>
      <c r="S23" s="1281" t="s">
        <v>218</v>
      </c>
      <c r="T23" s="1274">
        <v>8</v>
      </c>
      <c r="U23" s="1315" t="s">
        <v>86</v>
      </c>
      <c r="V23" s="1272">
        <v>8</v>
      </c>
      <c r="W23" s="1281" t="s">
        <v>80</v>
      </c>
      <c r="X23" s="1354">
        <v>13</v>
      </c>
      <c r="Y23" s="1314" t="s">
        <v>86</v>
      </c>
      <c r="Z23" s="1272">
        <v>10</v>
      </c>
      <c r="AA23" s="1279" t="s">
        <v>106</v>
      </c>
      <c r="AB23" s="1277">
        <v>12</v>
      </c>
      <c r="AC23" s="1315" t="s">
        <v>202</v>
      </c>
      <c r="AD23" s="1272">
        <v>8</v>
      </c>
      <c r="AE23" s="1281" t="s">
        <v>214</v>
      </c>
      <c r="AF23" s="1274">
        <v>9</v>
      </c>
    </row>
    <row r="24" spans="1:32" ht="17.25" customHeight="1">
      <c r="A24" s="1730"/>
      <c r="B24" s="307">
        <v>4</v>
      </c>
      <c r="C24" s="1281" t="s">
        <v>214</v>
      </c>
      <c r="D24" s="1274">
        <v>8</v>
      </c>
      <c r="E24" s="1315" t="s">
        <v>97</v>
      </c>
      <c r="F24" s="1272">
        <v>8</v>
      </c>
      <c r="G24" s="1281" t="s">
        <v>104</v>
      </c>
      <c r="H24" s="1274">
        <v>13</v>
      </c>
      <c r="I24" s="1314" t="s">
        <v>214</v>
      </c>
      <c r="J24" s="1272">
        <v>12</v>
      </c>
      <c r="K24" s="1281" t="s">
        <v>224</v>
      </c>
      <c r="L24" s="1274">
        <v>9</v>
      </c>
      <c r="M24" s="1331" t="s">
        <v>97</v>
      </c>
      <c r="N24" s="1338">
        <v>11</v>
      </c>
      <c r="O24" s="899" t="s">
        <v>214</v>
      </c>
      <c r="P24" s="1345">
        <v>11</v>
      </c>
      <c r="Q24" s="1314" t="s">
        <v>79</v>
      </c>
      <c r="R24" s="1272">
        <v>9</v>
      </c>
      <c r="S24" s="1281" t="s">
        <v>106</v>
      </c>
      <c r="T24" s="1274">
        <v>10</v>
      </c>
      <c r="U24" s="1314" t="s">
        <v>203</v>
      </c>
      <c r="V24" s="1272">
        <v>10</v>
      </c>
      <c r="W24" s="1281" t="s">
        <v>223</v>
      </c>
      <c r="X24" s="1354">
        <v>4</v>
      </c>
      <c r="Y24" s="1314" t="s">
        <v>218</v>
      </c>
      <c r="Z24" s="1272">
        <v>9</v>
      </c>
      <c r="AA24" s="1281" t="s">
        <v>202</v>
      </c>
      <c r="AB24" s="1274">
        <v>7</v>
      </c>
      <c r="AC24" s="1314" t="s">
        <v>80</v>
      </c>
      <c r="AD24" s="1272">
        <v>12</v>
      </c>
      <c r="AE24" s="1281" t="s">
        <v>79</v>
      </c>
      <c r="AF24" s="1274">
        <v>10</v>
      </c>
    </row>
    <row r="25" spans="1:32" ht="17.25" customHeight="1">
      <c r="A25" s="1730"/>
      <c r="B25" s="307">
        <v>5</v>
      </c>
      <c r="C25" s="1281" t="s">
        <v>202</v>
      </c>
      <c r="D25" s="1274">
        <v>4</v>
      </c>
      <c r="E25" s="1318" t="s">
        <v>198</v>
      </c>
      <c r="F25" s="1272">
        <v>4</v>
      </c>
      <c r="G25" s="1281" t="s">
        <v>253</v>
      </c>
      <c r="H25" s="1274">
        <v>4</v>
      </c>
      <c r="I25" s="1314" t="s">
        <v>86</v>
      </c>
      <c r="J25" s="1272">
        <v>8</v>
      </c>
      <c r="K25" s="1281" t="s">
        <v>291</v>
      </c>
      <c r="L25" s="1274">
        <v>12</v>
      </c>
      <c r="M25" s="1318" t="s">
        <v>253</v>
      </c>
      <c r="N25" s="1272">
        <v>2</v>
      </c>
      <c r="O25" s="899" t="s">
        <v>80</v>
      </c>
      <c r="P25" s="1342">
        <v>8</v>
      </c>
      <c r="Q25" s="1318" t="s">
        <v>90</v>
      </c>
      <c r="R25" s="1272">
        <v>8</v>
      </c>
      <c r="S25" s="1281" t="s">
        <v>295</v>
      </c>
      <c r="T25" s="1274">
        <v>4</v>
      </c>
      <c r="U25" s="1314" t="s">
        <v>106</v>
      </c>
      <c r="V25" s="1272">
        <v>10</v>
      </c>
      <c r="W25" s="899" t="s">
        <v>203</v>
      </c>
      <c r="X25" s="1354">
        <v>8</v>
      </c>
      <c r="Y25" s="1315" t="s">
        <v>198</v>
      </c>
      <c r="Z25" s="1272">
        <v>7</v>
      </c>
      <c r="AA25" s="1281" t="s">
        <v>78</v>
      </c>
      <c r="AB25" s="1274">
        <v>6</v>
      </c>
      <c r="AC25" s="1318" t="s">
        <v>203</v>
      </c>
      <c r="AD25" s="1272">
        <v>11</v>
      </c>
      <c r="AE25" s="1281" t="s">
        <v>202</v>
      </c>
      <c r="AF25" s="1274">
        <v>8</v>
      </c>
    </row>
    <row r="26" spans="1:32" ht="17.25" customHeight="1" thickBot="1">
      <c r="A26" s="1731"/>
      <c r="B26" s="307">
        <v>6</v>
      </c>
      <c r="C26" s="899" t="s">
        <v>253</v>
      </c>
      <c r="D26" s="1274">
        <v>3</v>
      </c>
      <c r="E26" s="1314" t="s">
        <v>253</v>
      </c>
      <c r="F26" s="1272">
        <v>3</v>
      </c>
      <c r="G26" s="1281" t="s">
        <v>86</v>
      </c>
      <c r="H26" s="1274">
        <v>8</v>
      </c>
      <c r="I26" s="1314" t="s">
        <v>216</v>
      </c>
      <c r="J26" s="1272">
        <v>8</v>
      </c>
      <c r="K26" s="29"/>
      <c r="L26" s="22"/>
      <c r="M26" s="1331" t="s">
        <v>80</v>
      </c>
      <c r="N26" s="1338">
        <v>8</v>
      </c>
      <c r="O26" s="899" t="s">
        <v>204</v>
      </c>
      <c r="P26" s="1342">
        <v>6</v>
      </c>
      <c r="Q26" s="1314" t="s">
        <v>253</v>
      </c>
      <c r="R26" s="1272">
        <v>6</v>
      </c>
      <c r="S26" s="1281" t="s">
        <v>216</v>
      </c>
      <c r="T26" s="1274">
        <v>7</v>
      </c>
      <c r="U26" s="1314" t="s">
        <v>114</v>
      </c>
      <c r="V26" s="1272">
        <v>3</v>
      </c>
      <c r="W26" s="1281"/>
      <c r="X26" s="1354"/>
      <c r="Y26" s="1314" t="s">
        <v>214</v>
      </c>
      <c r="Z26" s="1272">
        <v>6</v>
      </c>
      <c r="AA26" s="1281" t="s">
        <v>253</v>
      </c>
      <c r="AB26" s="1274">
        <v>2</v>
      </c>
      <c r="AC26" s="1314" t="s">
        <v>216</v>
      </c>
      <c r="AD26" s="1272">
        <v>7</v>
      </c>
      <c r="AE26" s="1281" t="s">
        <v>86</v>
      </c>
      <c r="AF26" s="1277">
        <v>5</v>
      </c>
    </row>
    <row r="27" spans="1:32" ht="17.25" customHeight="1" thickBot="1">
      <c r="A27" s="1291"/>
      <c r="B27" s="1306"/>
      <c r="C27" s="1263"/>
      <c r="D27" s="1303">
        <f>SUM(D21:D26)</f>
        <v>39</v>
      </c>
      <c r="E27" s="1319"/>
      <c r="F27" s="1310">
        <f>SUM(F21:F26)</f>
        <v>38</v>
      </c>
      <c r="G27" s="1263"/>
      <c r="H27" s="1303">
        <f>SUM(H21:H26)</f>
        <v>56</v>
      </c>
      <c r="I27" s="1319"/>
      <c r="J27" s="1310">
        <f>SUM(J21:J26)</f>
        <v>58</v>
      </c>
      <c r="K27" s="1263"/>
      <c r="L27" s="1303">
        <f>SUM(L21:L26)</f>
        <v>54</v>
      </c>
      <c r="M27" s="1316"/>
      <c r="N27" s="1310">
        <f>SUM(N21:N26)</f>
        <v>48</v>
      </c>
      <c r="O27" s="1261"/>
      <c r="P27" s="1303">
        <f>SUM(P21:P26)</f>
        <v>49</v>
      </c>
      <c r="Q27" s="1319"/>
      <c r="R27" s="1310">
        <f>SUM(R21:R26)</f>
        <v>45</v>
      </c>
      <c r="S27" s="1261"/>
      <c r="T27" s="1303">
        <f>SUM(T21:T26)</f>
        <v>44</v>
      </c>
      <c r="U27" s="1332"/>
      <c r="V27" s="1310">
        <f>SUM(V21:V26)</f>
        <v>43</v>
      </c>
      <c r="W27" s="1263"/>
      <c r="X27" s="1303">
        <f>SUM(X21:X26)</f>
        <v>44</v>
      </c>
      <c r="Y27" s="1319"/>
      <c r="Z27" s="1310">
        <f>SUM(Z21:Z26)</f>
        <v>46</v>
      </c>
      <c r="AA27" s="42"/>
      <c r="AB27" s="1303">
        <f>SUM(AB21:AB26)</f>
        <v>43</v>
      </c>
      <c r="AC27" s="1332"/>
      <c r="AD27" s="1310">
        <f>SUM(AD21:AD26)</f>
        <v>54</v>
      </c>
      <c r="AE27" s="1263"/>
      <c r="AF27" s="1303">
        <f>SUM(AF21:AF26)</f>
        <v>51</v>
      </c>
    </row>
    <row r="28" spans="1:32" ht="17.25" customHeight="1">
      <c r="A28" s="1729" t="s">
        <v>209</v>
      </c>
      <c r="B28" s="879">
        <v>1</v>
      </c>
      <c r="C28" s="1307" t="s">
        <v>90</v>
      </c>
      <c r="D28" s="1275">
        <v>9</v>
      </c>
      <c r="E28" s="1317" t="s">
        <v>202</v>
      </c>
      <c r="F28" s="1309">
        <v>4</v>
      </c>
      <c r="G28" s="878" t="s">
        <v>97</v>
      </c>
      <c r="H28" s="1275">
        <v>12</v>
      </c>
      <c r="I28" s="1317" t="s">
        <v>202</v>
      </c>
      <c r="J28" s="1309">
        <v>6</v>
      </c>
      <c r="K28" s="878" t="s">
        <v>90</v>
      </c>
      <c r="L28" s="1275">
        <v>11</v>
      </c>
      <c r="M28" s="1317" t="s">
        <v>198</v>
      </c>
      <c r="N28" s="1309">
        <v>4</v>
      </c>
      <c r="O28" s="878" t="s">
        <v>86</v>
      </c>
      <c r="P28" s="1346">
        <v>6</v>
      </c>
      <c r="Q28" s="1317" t="s">
        <v>224</v>
      </c>
      <c r="R28" s="1309">
        <v>5</v>
      </c>
      <c r="S28" s="878" t="s">
        <v>295</v>
      </c>
      <c r="T28" s="1275">
        <v>4</v>
      </c>
      <c r="U28" s="1313" t="s">
        <v>202</v>
      </c>
      <c r="V28" s="1309">
        <v>4</v>
      </c>
      <c r="W28" s="878" t="s">
        <v>203</v>
      </c>
      <c r="X28" s="1275">
        <v>8</v>
      </c>
      <c r="Y28" s="1317" t="s">
        <v>302</v>
      </c>
      <c r="Z28" s="1309">
        <v>4</v>
      </c>
      <c r="AA28" s="878" t="s">
        <v>83</v>
      </c>
      <c r="AB28" s="1275">
        <v>4</v>
      </c>
      <c r="AC28" s="1285" t="s">
        <v>80</v>
      </c>
      <c r="AD28" s="1365">
        <v>12</v>
      </c>
      <c r="AE28" s="878" t="s">
        <v>296</v>
      </c>
      <c r="AF28" s="1275">
        <v>4</v>
      </c>
    </row>
    <row r="29" spans="1:32" ht="17.25" customHeight="1">
      <c r="A29" s="1730"/>
      <c r="B29" s="307">
        <v>2</v>
      </c>
      <c r="C29" s="1279" t="s">
        <v>198</v>
      </c>
      <c r="D29" s="1274">
        <v>4</v>
      </c>
      <c r="E29" s="1314" t="s">
        <v>97</v>
      </c>
      <c r="F29" s="1272">
        <v>8</v>
      </c>
      <c r="G29" s="1281" t="s">
        <v>204</v>
      </c>
      <c r="H29" s="1274">
        <v>8</v>
      </c>
      <c r="I29" s="1318" t="s">
        <v>214</v>
      </c>
      <c r="J29" s="1272">
        <v>12</v>
      </c>
      <c r="K29" s="1279" t="s">
        <v>104</v>
      </c>
      <c r="L29" s="1274">
        <v>13</v>
      </c>
      <c r="M29" s="1314" t="s">
        <v>214</v>
      </c>
      <c r="N29" s="1272">
        <v>11</v>
      </c>
      <c r="O29" s="1281" t="s">
        <v>217</v>
      </c>
      <c r="P29" s="1274">
        <v>6</v>
      </c>
      <c r="Q29" s="1315" t="s">
        <v>203</v>
      </c>
      <c r="R29" s="1272">
        <v>10</v>
      </c>
      <c r="S29" s="1281" t="s">
        <v>79</v>
      </c>
      <c r="T29" s="1274">
        <v>9</v>
      </c>
      <c r="U29" s="1314" t="s">
        <v>79</v>
      </c>
      <c r="V29" s="1272">
        <v>9</v>
      </c>
      <c r="W29" s="1279" t="s">
        <v>214</v>
      </c>
      <c r="X29" s="1276">
        <v>6</v>
      </c>
      <c r="Y29" s="1314" t="s">
        <v>86</v>
      </c>
      <c r="Z29" s="1272">
        <v>10</v>
      </c>
      <c r="AA29" s="1279" t="s">
        <v>214</v>
      </c>
      <c r="AB29" s="1274">
        <v>6</v>
      </c>
      <c r="AC29" s="1315" t="s">
        <v>214</v>
      </c>
      <c r="AD29" s="1366">
        <v>9</v>
      </c>
      <c r="AE29" s="1281" t="s">
        <v>79</v>
      </c>
      <c r="AF29" s="1277">
        <v>10</v>
      </c>
    </row>
    <row r="30" spans="1:32" ht="17.25" customHeight="1">
      <c r="A30" s="1730"/>
      <c r="B30" s="307">
        <v>3</v>
      </c>
      <c r="C30" s="899" t="s">
        <v>214</v>
      </c>
      <c r="D30" s="1274">
        <v>8</v>
      </c>
      <c r="E30" s="1314" t="s">
        <v>104</v>
      </c>
      <c r="F30" s="1272">
        <v>10</v>
      </c>
      <c r="G30" s="1281" t="s">
        <v>214</v>
      </c>
      <c r="H30" s="1274">
        <v>12</v>
      </c>
      <c r="I30" s="1314" t="s">
        <v>104</v>
      </c>
      <c r="J30" s="1272">
        <v>13</v>
      </c>
      <c r="K30" s="1281" t="s">
        <v>217</v>
      </c>
      <c r="L30" s="1274">
        <v>7</v>
      </c>
      <c r="M30" s="1314" t="s">
        <v>216</v>
      </c>
      <c r="N30" s="1272">
        <v>7</v>
      </c>
      <c r="O30" s="1281" t="s">
        <v>218</v>
      </c>
      <c r="P30" s="1347">
        <v>10</v>
      </c>
      <c r="Q30" s="1318" t="s">
        <v>114</v>
      </c>
      <c r="R30" s="1272">
        <v>3</v>
      </c>
      <c r="S30" s="899" t="s">
        <v>86</v>
      </c>
      <c r="T30" s="1274">
        <v>8</v>
      </c>
      <c r="U30" s="1314" t="s">
        <v>90</v>
      </c>
      <c r="V30" s="1272">
        <v>8</v>
      </c>
      <c r="W30" s="1281" t="s">
        <v>79</v>
      </c>
      <c r="X30" s="1274">
        <v>7</v>
      </c>
      <c r="Y30" s="1315" t="s">
        <v>217</v>
      </c>
      <c r="Z30" s="1272">
        <v>5</v>
      </c>
      <c r="AA30" s="1281" t="s">
        <v>80</v>
      </c>
      <c r="AB30" s="1274">
        <v>13</v>
      </c>
      <c r="AC30" s="1315" t="s">
        <v>106</v>
      </c>
      <c r="AD30" s="1366">
        <v>11</v>
      </c>
      <c r="AE30" s="1279" t="s">
        <v>214</v>
      </c>
      <c r="AF30" s="1274">
        <v>9</v>
      </c>
    </row>
    <row r="31" spans="1:32" ht="17.25" customHeight="1">
      <c r="A31" s="1730"/>
      <c r="B31" s="307">
        <v>4</v>
      </c>
      <c r="C31" s="1281" t="s">
        <v>199</v>
      </c>
      <c r="D31" s="1274">
        <v>4</v>
      </c>
      <c r="E31" s="1318" t="s">
        <v>214</v>
      </c>
      <c r="F31" s="1272">
        <v>8</v>
      </c>
      <c r="G31" s="1281" t="s">
        <v>202</v>
      </c>
      <c r="H31" s="1274">
        <v>6</v>
      </c>
      <c r="I31" s="1314" t="s">
        <v>90</v>
      </c>
      <c r="J31" s="1272">
        <v>11</v>
      </c>
      <c r="K31" s="1279" t="s">
        <v>214</v>
      </c>
      <c r="L31" s="1274">
        <v>12</v>
      </c>
      <c r="M31" s="1314" t="s">
        <v>218</v>
      </c>
      <c r="N31" s="1272">
        <v>10</v>
      </c>
      <c r="O31" s="1281" t="s">
        <v>203</v>
      </c>
      <c r="P31" s="1347">
        <v>12</v>
      </c>
      <c r="Q31" s="1318" t="s">
        <v>90</v>
      </c>
      <c r="R31" s="1350">
        <v>8</v>
      </c>
      <c r="S31" s="1279" t="s">
        <v>80</v>
      </c>
      <c r="T31" s="1274">
        <v>9</v>
      </c>
      <c r="U31" s="1314" t="s">
        <v>86</v>
      </c>
      <c r="V31" s="1272">
        <v>8</v>
      </c>
      <c r="W31" s="1281" t="s">
        <v>90</v>
      </c>
      <c r="X31" s="1276">
        <v>9</v>
      </c>
      <c r="Y31" s="1315" t="s">
        <v>80</v>
      </c>
      <c r="Z31" s="1329">
        <v>13</v>
      </c>
      <c r="AA31" s="899" t="s">
        <v>217</v>
      </c>
      <c r="AB31" s="1274">
        <v>5</v>
      </c>
      <c r="AC31" s="1315" t="s">
        <v>253</v>
      </c>
      <c r="AD31" s="1366">
        <v>1</v>
      </c>
      <c r="AE31" s="899" t="s">
        <v>106</v>
      </c>
      <c r="AF31" s="1274">
        <v>11</v>
      </c>
    </row>
    <row r="32" spans="1:32" ht="17.25" customHeight="1">
      <c r="A32" s="1730"/>
      <c r="B32" s="307">
        <v>5</v>
      </c>
      <c r="C32" s="1281" t="s">
        <v>199</v>
      </c>
      <c r="D32" s="1274">
        <v>4</v>
      </c>
      <c r="E32" s="1314" t="s">
        <v>253</v>
      </c>
      <c r="F32" s="1272">
        <v>3</v>
      </c>
      <c r="G32" s="1281" t="s">
        <v>218</v>
      </c>
      <c r="H32" s="1274">
        <v>11</v>
      </c>
      <c r="I32" s="1314" t="s">
        <v>253</v>
      </c>
      <c r="J32" s="1272">
        <v>4</v>
      </c>
      <c r="K32" s="1281" t="s">
        <v>199</v>
      </c>
      <c r="L32" s="1274">
        <v>3</v>
      </c>
      <c r="M32" s="1331" t="s">
        <v>202</v>
      </c>
      <c r="N32" s="1338">
        <v>4</v>
      </c>
      <c r="O32" s="1281" t="s">
        <v>80</v>
      </c>
      <c r="P32" s="1274">
        <v>8</v>
      </c>
      <c r="Q32" s="1314" t="s">
        <v>241</v>
      </c>
      <c r="R32" s="1272">
        <v>9</v>
      </c>
      <c r="S32" s="899" t="s">
        <v>224</v>
      </c>
      <c r="T32" s="1274">
        <v>5</v>
      </c>
      <c r="U32" s="1315" t="s">
        <v>301</v>
      </c>
      <c r="V32" s="1356">
        <v>8</v>
      </c>
      <c r="W32" s="1281" t="s">
        <v>202</v>
      </c>
      <c r="X32" s="1274">
        <v>7</v>
      </c>
      <c r="Y32" s="1314" t="s">
        <v>216</v>
      </c>
      <c r="Z32" s="1272">
        <v>7</v>
      </c>
      <c r="AA32" s="899" t="s">
        <v>79</v>
      </c>
      <c r="AB32" s="1274">
        <v>7</v>
      </c>
      <c r="AC32" s="1314" t="s">
        <v>224</v>
      </c>
      <c r="AD32" s="1366">
        <v>5</v>
      </c>
      <c r="AE32" s="1281" t="s">
        <v>253</v>
      </c>
      <c r="AF32" s="1274">
        <v>1</v>
      </c>
    </row>
    <row r="33" spans="1:32" ht="17.25" customHeight="1" thickBot="1">
      <c r="A33" s="1731"/>
      <c r="B33" s="307">
        <v>6</v>
      </c>
      <c r="C33" s="1281" t="s">
        <v>97</v>
      </c>
      <c r="D33" s="1274">
        <v>8</v>
      </c>
      <c r="E33" s="1314"/>
      <c r="F33" s="1272"/>
      <c r="G33" s="29"/>
      <c r="H33" s="22"/>
      <c r="I33" s="1315" t="s">
        <v>82</v>
      </c>
      <c r="J33" s="1272">
        <v>1</v>
      </c>
      <c r="K33" s="1279" t="s">
        <v>199</v>
      </c>
      <c r="L33" s="1274">
        <v>3</v>
      </c>
      <c r="M33" s="1314" t="s">
        <v>86</v>
      </c>
      <c r="N33" s="1272">
        <v>6</v>
      </c>
      <c r="O33" s="1281" t="s">
        <v>253</v>
      </c>
      <c r="P33" s="1347">
        <v>2</v>
      </c>
      <c r="Q33" s="1318" t="s">
        <v>97</v>
      </c>
      <c r="R33" s="1272">
        <v>7</v>
      </c>
      <c r="S33" s="899" t="s">
        <v>110</v>
      </c>
      <c r="T33" s="1274">
        <v>3</v>
      </c>
      <c r="U33" s="1318" t="s">
        <v>217</v>
      </c>
      <c r="V33" s="1272">
        <v>6</v>
      </c>
      <c r="W33" s="1281" t="s">
        <v>97</v>
      </c>
      <c r="X33" s="1274">
        <v>6</v>
      </c>
      <c r="Y33" s="1314" t="s">
        <v>253</v>
      </c>
      <c r="Z33" s="1272">
        <v>2</v>
      </c>
      <c r="AA33" s="1281" t="s">
        <v>198</v>
      </c>
      <c r="AB33" s="1274">
        <v>7</v>
      </c>
      <c r="AC33" s="1314" t="s">
        <v>224</v>
      </c>
      <c r="AD33" s="1366">
        <v>5</v>
      </c>
      <c r="AE33" s="1281" t="s">
        <v>216</v>
      </c>
      <c r="AF33" s="1274">
        <v>7</v>
      </c>
    </row>
    <row r="34" spans="1:32" ht="17.25" customHeight="1" thickBot="1">
      <c r="A34" s="1292"/>
      <c r="B34" s="1268"/>
      <c r="C34" s="1264"/>
      <c r="D34" s="1302">
        <f>SUM(D28:D33)</f>
        <v>37</v>
      </c>
      <c r="E34" s="1323"/>
      <c r="F34" s="1311">
        <f>SUM(F28:F33)</f>
        <v>33</v>
      </c>
      <c r="G34" s="1324"/>
      <c r="H34" s="1302">
        <f>SUM(H28:H32)</f>
        <v>49</v>
      </c>
      <c r="I34" s="1320"/>
      <c r="J34" s="1311">
        <f>SUM(J28:J33)</f>
        <v>47</v>
      </c>
      <c r="K34" s="1324"/>
      <c r="L34" s="1302">
        <f>SUM(L28:L33)</f>
        <v>49</v>
      </c>
      <c r="M34" s="1323"/>
      <c r="N34" s="1311">
        <f>SUM(N28:N33)</f>
        <v>42</v>
      </c>
      <c r="O34" s="873"/>
      <c r="P34" s="1302">
        <f>SUM(P28:P33)</f>
        <v>44</v>
      </c>
      <c r="Q34" s="1322"/>
      <c r="R34" s="1311">
        <f>SUM(R28:R33)</f>
        <v>42</v>
      </c>
      <c r="S34" s="1324"/>
      <c r="T34" s="1302">
        <f>SUM(T28:T33)</f>
        <v>38</v>
      </c>
      <c r="U34" s="1322"/>
      <c r="V34" s="1311">
        <f>SUM(V28:V33)</f>
        <v>43</v>
      </c>
      <c r="W34" s="873"/>
      <c r="X34" s="1302">
        <f>SUM(X28:X33)</f>
        <v>43</v>
      </c>
      <c r="Y34" s="1323"/>
      <c r="Z34" s="1311">
        <f>SUM(Z28:Z33)</f>
        <v>41</v>
      </c>
      <c r="AA34" s="48"/>
      <c r="AB34" s="1302">
        <f>SUM(AB28:AB33)</f>
        <v>42</v>
      </c>
      <c r="AC34" s="1323"/>
      <c r="AD34" s="1311">
        <f>SUM(AD28:AD33)</f>
        <v>43</v>
      </c>
      <c r="AE34" s="873"/>
      <c r="AF34" s="1302">
        <f>SUM(AF28:AF33)</f>
        <v>42</v>
      </c>
    </row>
    <row r="35" spans="1:32" ht="17.25" customHeight="1">
      <c r="A35" s="1729" t="s">
        <v>210</v>
      </c>
      <c r="B35" s="879">
        <v>1</v>
      </c>
      <c r="C35" s="1281" t="s">
        <v>289</v>
      </c>
      <c r="D35" s="1274">
        <v>4</v>
      </c>
      <c r="E35" s="1321" t="s">
        <v>201</v>
      </c>
      <c r="F35" s="1312">
        <v>6</v>
      </c>
      <c r="G35" s="1262" t="s">
        <v>110</v>
      </c>
      <c r="H35" s="1304">
        <v>3</v>
      </c>
      <c r="I35" s="1321" t="s">
        <v>204</v>
      </c>
      <c r="J35" s="1312">
        <v>8</v>
      </c>
      <c r="K35" s="1262" t="s">
        <v>82</v>
      </c>
      <c r="L35" s="1304">
        <v>1</v>
      </c>
      <c r="M35" s="1321" t="s">
        <v>218</v>
      </c>
      <c r="N35" s="1312">
        <v>10</v>
      </c>
      <c r="O35" s="1348" t="s">
        <v>224</v>
      </c>
      <c r="P35" s="1349">
        <v>9</v>
      </c>
      <c r="Q35" s="1321" t="s">
        <v>216</v>
      </c>
      <c r="R35" s="1351">
        <v>7</v>
      </c>
      <c r="S35" s="1262" t="s">
        <v>114</v>
      </c>
      <c r="T35" s="1304">
        <v>3</v>
      </c>
      <c r="U35" s="1321" t="s">
        <v>216</v>
      </c>
      <c r="V35" s="1312">
        <v>7</v>
      </c>
      <c r="W35" s="1348" t="s">
        <v>217</v>
      </c>
      <c r="X35" s="1304">
        <v>5</v>
      </c>
      <c r="Y35" s="1321" t="s">
        <v>297</v>
      </c>
      <c r="Z35" s="1312">
        <v>4</v>
      </c>
      <c r="AA35" s="1262" t="s">
        <v>203</v>
      </c>
      <c r="AB35" s="1362">
        <v>8</v>
      </c>
      <c r="AC35" s="1321" t="s">
        <v>199</v>
      </c>
      <c r="AD35" s="1312">
        <v>2</v>
      </c>
      <c r="AE35" s="1262" t="s">
        <v>198</v>
      </c>
      <c r="AF35" s="1304">
        <v>6</v>
      </c>
    </row>
    <row r="36" spans="1:32" ht="17.25" customHeight="1">
      <c r="A36" s="1730"/>
      <c r="B36" s="307">
        <v>2</v>
      </c>
      <c r="C36" s="1281" t="s">
        <v>104</v>
      </c>
      <c r="D36" s="1274">
        <v>10</v>
      </c>
      <c r="E36" s="1318" t="s">
        <v>214</v>
      </c>
      <c r="F36" s="1272">
        <v>8</v>
      </c>
      <c r="G36" s="899" t="s">
        <v>214</v>
      </c>
      <c r="H36" s="1274">
        <v>12</v>
      </c>
      <c r="I36" s="1314" t="s">
        <v>104</v>
      </c>
      <c r="J36" s="1272">
        <v>13</v>
      </c>
      <c r="K36" s="1281" t="s">
        <v>214</v>
      </c>
      <c r="L36" s="1274">
        <v>12</v>
      </c>
      <c r="M36" s="1318" t="s">
        <v>79</v>
      </c>
      <c r="N36" s="1272">
        <v>10</v>
      </c>
      <c r="O36" s="1281" t="s">
        <v>79</v>
      </c>
      <c r="P36" s="1342">
        <v>10</v>
      </c>
      <c r="Q36" s="1314" t="s">
        <v>214</v>
      </c>
      <c r="R36" s="1350">
        <v>7</v>
      </c>
      <c r="S36" s="1281" t="s">
        <v>218</v>
      </c>
      <c r="T36" s="1274">
        <v>8</v>
      </c>
      <c r="U36" s="1314" t="s">
        <v>214</v>
      </c>
      <c r="V36" s="1272">
        <v>7</v>
      </c>
      <c r="W36" s="1281" t="s">
        <v>90</v>
      </c>
      <c r="X36" s="1274">
        <v>9</v>
      </c>
      <c r="Y36" s="1314" t="s">
        <v>79</v>
      </c>
      <c r="Z36" s="1272">
        <v>9</v>
      </c>
      <c r="AA36" s="1281" t="s">
        <v>294</v>
      </c>
      <c r="AB36" s="1277">
        <v>4</v>
      </c>
      <c r="AC36" s="1314" t="s">
        <v>214</v>
      </c>
      <c r="AD36" s="1272">
        <v>9</v>
      </c>
      <c r="AE36" s="1281" t="s">
        <v>218</v>
      </c>
      <c r="AF36" s="1274">
        <v>8</v>
      </c>
    </row>
    <row r="37" spans="1:32" ht="17.25" customHeight="1">
      <c r="A37" s="1730"/>
      <c r="B37" s="307">
        <v>3</v>
      </c>
      <c r="C37" s="1281" t="s">
        <v>214</v>
      </c>
      <c r="D37" s="1274">
        <v>8</v>
      </c>
      <c r="E37" s="1318" t="s">
        <v>104</v>
      </c>
      <c r="F37" s="1272">
        <v>10</v>
      </c>
      <c r="G37" s="1281" t="s">
        <v>104</v>
      </c>
      <c r="H37" s="1274">
        <v>13</v>
      </c>
      <c r="I37" s="1314" t="s">
        <v>289</v>
      </c>
      <c r="J37" s="1272">
        <v>6</v>
      </c>
      <c r="K37" s="1281" t="s">
        <v>204</v>
      </c>
      <c r="L37" s="1274">
        <v>8</v>
      </c>
      <c r="M37" s="1314" t="s">
        <v>97</v>
      </c>
      <c r="N37" s="1272">
        <v>11</v>
      </c>
      <c r="O37" s="899" t="s">
        <v>202</v>
      </c>
      <c r="P37" s="1342">
        <v>4</v>
      </c>
      <c r="Q37" s="1314" t="s">
        <v>217</v>
      </c>
      <c r="R37" s="1350">
        <v>6</v>
      </c>
      <c r="S37" s="1281" t="s">
        <v>79</v>
      </c>
      <c r="T37" s="1274">
        <v>9</v>
      </c>
      <c r="U37" s="1314" t="s">
        <v>106</v>
      </c>
      <c r="V37" s="1272">
        <v>10</v>
      </c>
      <c r="W37" s="1281" t="s">
        <v>79</v>
      </c>
      <c r="X37" s="1274">
        <v>7</v>
      </c>
      <c r="Y37" s="1314" t="s">
        <v>225</v>
      </c>
      <c r="Z37" s="1329">
        <v>8</v>
      </c>
      <c r="AA37" s="899" t="s">
        <v>106</v>
      </c>
      <c r="AB37" s="1274">
        <v>12</v>
      </c>
      <c r="AC37" s="1314" t="s">
        <v>79</v>
      </c>
      <c r="AD37" s="1272">
        <v>10</v>
      </c>
      <c r="AE37" s="1281" t="s">
        <v>225</v>
      </c>
      <c r="AF37" s="1274">
        <v>5</v>
      </c>
    </row>
    <row r="38" spans="1:32" ht="17.25" customHeight="1">
      <c r="A38" s="1730"/>
      <c r="B38" s="307">
        <v>4</v>
      </c>
      <c r="C38" s="1281" t="s">
        <v>216</v>
      </c>
      <c r="D38" s="1274">
        <v>10</v>
      </c>
      <c r="E38" s="1318" t="s">
        <v>86</v>
      </c>
      <c r="F38" s="1272">
        <v>5</v>
      </c>
      <c r="G38" s="1279" t="s">
        <v>218</v>
      </c>
      <c r="H38" s="1274">
        <v>11</v>
      </c>
      <c r="I38" s="1315" t="s">
        <v>214</v>
      </c>
      <c r="J38" s="1272">
        <v>12</v>
      </c>
      <c r="K38" s="1281" t="s">
        <v>104</v>
      </c>
      <c r="L38" s="1274">
        <v>13</v>
      </c>
      <c r="M38" s="1318" t="s">
        <v>253</v>
      </c>
      <c r="N38" s="1272">
        <v>2</v>
      </c>
      <c r="O38" s="1281" t="s">
        <v>214</v>
      </c>
      <c r="P38" s="1274">
        <v>11</v>
      </c>
      <c r="Q38" s="1318" t="s">
        <v>202</v>
      </c>
      <c r="R38" s="1272">
        <v>4</v>
      </c>
      <c r="S38" s="1281" t="s">
        <v>214</v>
      </c>
      <c r="T38" s="1274">
        <v>7</v>
      </c>
      <c r="U38" s="1314" t="s">
        <v>78</v>
      </c>
      <c r="V38" s="1340">
        <v>7</v>
      </c>
      <c r="W38" s="1279" t="s">
        <v>86</v>
      </c>
      <c r="X38" s="1274">
        <v>10</v>
      </c>
      <c r="Y38" s="1318" t="s">
        <v>106</v>
      </c>
      <c r="Z38" s="1272">
        <v>12</v>
      </c>
      <c r="AA38" s="1281" t="s">
        <v>253</v>
      </c>
      <c r="AB38" s="1274">
        <v>2</v>
      </c>
      <c r="AC38" s="1314" t="s">
        <v>198</v>
      </c>
      <c r="AD38" s="1329">
        <v>6</v>
      </c>
      <c r="AE38" s="899" t="s">
        <v>203</v>
      </c>
      <c r="AF38" s="1277">
        <v>11</v>
      </c>
    </row>
    <row r="39" spans="1:32" ht="17.25" customHeight="1">
      <c r="A39" s="1730"/>
      <c r="B39" s="307">
        <v>5</v>
      </c>
      <c r="C39" s="1262" t="s">
        <v>110</v>
      </c>
      <c r="D39" s="1304">
        <v>3</v>
      </c>
      <c r="E39" s="1315" t="s">
        <v>82</v>
      </c>
      <c r="F39" s="1272">
        <v>2</v>
      </c>
      <c r="G39" s="899" t="s">
        <v>217</v>
      </c>
      <c r="H39" s="1274">
        <v>7</v>
      </c>
      <c r="I39" s="1318" t="s">
        <v>202</v>
      </c>
      <c r="J39" s="1272">
        <v>6</v>
      </c>
      <c r="K39" s="899" t="s">
        <v>253</v>
      </c>
      <c r="L39" s="1274">
        <v>4</v>
      </c>
      <c r="M39" s="1314" t="s">
        <v>199</v>
      </c>
      <c r="N39" s="1340">
        <v>2</v>
      </c>
      <c r="O39" s="1281" t="s">
        <v>295</v>
      </c>
      <c r="P39" s="1342">
        <v>4</v>
      </c>
      <c r="Q39" s="1314" t="s">
        <v>79</v>
      </c>
      <c r="R39" s="1350">
        <v>9</v>
      </c>
      <c r="S39" s="1279" t="s">
        <v>217</v>
      </c>
      <c r="T39" s="1274">
        <v>6</v>
      </c>
      <c r="U39" s="1314" t="s">
        <v>80</v>
      </c>
      <c r="V39" s="1340">
        <v>9</v>
      </c>
      <c r="W39" s="1281" t="s">
        <v>198</v>
      </c>
      <c r="X39" s="1274">
        <v>7</v>
      </c>
      <c r="Y39" s="1315" t="s">
        <v>298</v>
      </c>
      <c r="Z39" s="1272">
        <v>7</v>
      </c>
      <c r="AA39" s="1281" t="s">
        <v>202</v>
      </c>
      <c r="AB39" s="1274">
        <v>7</v>
      </c>
      <c r="AC39" s="1318" t="s">
        <v>202</v>
      </c>
      <c r="AD39" s="1272">
        <v>8</v>
      </c>
      <c r="AE39" s="1281" t="s">
        <v>253</v>
      </c>
      <c r="AF39" s="1274">
        <v>1</v>
      </c>
    </row>
    <row r="40" spans="1:32" ht="17.25" customHeight="1" thickBot="1">
      <c r="A40" s="1731"/>
      <c r="B40" s="307">
        <v>6</v>
      </c>
      <c r="C40" s="1262"/>
      <c r="D40" s="1304"/>
      <c r="E40" s="71"/>
      <c r="F40" s="32"/>
      <c r="G40" s="29"/>
      <c r="H40" s="22"/>
      <c r="I40" s="71"/>
      <c r="J40" s="32"/>
      <c r="K40" s="1279" t="s">
        <v>202</v>
      </c>
      <c r="L40" s="1274">
        <v>6</v>
      </c>
      <c r="M40" s="1314" t="s">
        <v>199</v>
      </c>
      <c r="N40" s="1340">
        <v>2</v>
      </c>
      <c r="O40" s="1281" t="s">
        <v>253</v>
      </c>
      <c r="P40" s="1342">
        <v>2</v>
      </c>
      <c r="Q40" s="1318" t="s">
        <v>86</v>
      </c>
      <c r="R40" s="1350">
        <v>8</v>
      </c>
      <c r="S40" s="1281" t="s">
        <v>202</v>
      </c>
      <c r="T40" s="1274">
        <v>4</v>
      </c>
      <c r="U40" s="1314" t="s">
        <v>253</v>
      </c>
      <c r="V40" s="1272">
        <v>2</v>
      </c>
      <c r="W40" s="899" t="s">
        <v>253</v>
      </c>
      <c r="X40" s="1274">
        <v>2</v>
      </c>
      <c r="Y40" s="1314"/>
      <c r="Z40" s="1272"/>
      <c r="AA40" s="1281" t="s">
        <v>90</v>
      </c>
      <c r="AB40" s="1274">
        <v>9</v>
      </c>
      <c r="AC40" s="1314"/>
      <c r="AD40" s="1272"/>
      <c r="AE40" s="1281" t="s">
        <v>202</v>
      </c>
      <c r="AF40" s="1274">
        <v>8</v>
      </c>
    </row>
    <row r="41" spans="1:32" ht="17.25" customHeight="1" thickBot="1">
      <c r="A41" s="1292"/>
      <c r="B41" s="1268"/>
      <c r="C41" s="873"/>
      <c r="D41" s="1302">
        <f>SUM(D36:D40)</f>
        <v>31</v>
      </c>
      <c r="E41" s="1323"/>
      <c r="F41" s="1311">
        <f>SUM(F35:F40)</f>
        <v>31</v>
      </c>
      <c r="G41" s="873"/>
      <c r="H41" s="1302">
        <f>SUM(H35:H40)</f>
        <v>46</v>
      </c>
      <c r="I41" s="1322"/>
      <c r="J41" s="1311">
        <f>SUM(J35:J40)</f>
        <v>45</v>
      </c>
      <c r="K41" s="1324"/>
      <c r="L41" s="1302">
        <f>SUM(L35:L40)</f>
        <v>44</v>
      </c>
      <c r="M41" s="1323"/>
      <c r="N41" s="1311">
        <f>SUM(N35:N39)</f>
        <v>35</v>
      </c>
      <c r="O41" s="873"/>
      <c r="P41" s="1302">
        <f>SUM(P35:P39)</f>
        <v>38</v>
      </c>
      <c r="Q41" s="1322"/>
      <c r="R41" s="1311">
        <f>SUM(R35:R40)</f>
        <v>41</v>
      </c>
      <c r="S41" s="873"/>
      <c r="T41" s="1302">
        <f>SUM(T35:T40)</f>
        <v>37</v>
      </c>
      <c r="U41" s="1323"/>
      <c r="V41" s="1311">
        <f>SUM(V35:V40)</f>
        <v>42</v>
      </c>
      <c r="W41" s="873"/>
      <c r="X41" s="1302">
        <f>SUM(X35:X40)</f>
        <v>40</v>
      </c>
      <c r="Y41" s="1323"/>
      <c r="Z41" s="1311">
        <f>SUM(Z35:Z40)</f>
        <v>40</v>
      </c>
      <c r="AA41" s="1324"/>
      <c r="AB41" s="1302">
        <f>SUM(AB35:AB40)</f>
        <v>42</v>
      </c>
      <c r="AC41" s="1323"/>
      <c r="AD41" s="1311">
        <f>SUM(AD35:AD40)</f>
        <v>35</v>
      </c>
      <c r="AE41" s="873"/>
      <c r="AF41" s="1302">
        <f>SUM(AF35:AF40)</f>
        <v>39</v>
      </c>
    </row>
    <row r="42" spans="1:32" ht="17.25" customHeight="1">
      <c r="A42" s="1729" t="s">
        <v>211</v>
      </c>
      <c r="B42" s="879">
        <v>1</v>
      </c>
      <c r="C42" s="1262" t="s">
        <v>204</v>
      </c>
      <c r="D42" s="1304">
        <v>5</v>
      </c>
      <c r="E42" s="1325" t="s">
        <v>110</v>
      </c>
      <c r="F42" s="1312">
        <v>3</v>
      </c>
      <c r="G42" s="1262" t="s">
        <v>202</v>
      </c>
      <c r="H42" s="1304">
        <v>6</v>
      </c>
      <c r="I42" s="1321" t="s">
        <v>202</v>
      </c>
      <c r="J42" s="1312">
        <v>6</v>
      </c>
      <c r="K42" s="1262" t="s">
        <v>293</v>
      </c>
      <c r="L42" s="1304">
        <v>6</v>
      </c>
      <c r="M42" s="1334" t="s">
        <v>82</v>
      </c>
      <c r="N42" s="1341">
        <v>1</v>
      </c>
      <c r="O42" s="1262" t="s">
        <v>216</v>
      </c>
      <c r="P42" s="1304">
        <v>7</v>
      </c>
      <c r="Q42" s="1321" t="s">
        <v>217</v>
      </c>
      <c r="R42" s="1312">
        <v>6</v>
      </c>
      <c r="S42" s="1262" t="s">
        <v>199</v>
      </c>
      <c r="T42" s="1304">
        <v>1</v>
      </c>
      <c r="U42" s="1321" t="s">
        <v>199</v>
      </c>
      <c r="V42" s="1312">
        <v>1</v>
      </c>
      <c r="W42" s="1260" t="s">
        <v>86</v>
      </c>
      <c r="X42" s="1304">
        <v>10</v>
      </c>
      <c r="Y42" s="1357" t="s">
        <v>198</v>
      </c>
      <c r="Z42" s="1312">
        <v>7</v>
      </c>
      <c r="AA42" s="1262" t="s">
        <v>86</v>
      </c>
      <c r="AB42" s="1363">
        <v>10</v>
      </c>
      <c r="AC42" s="1321" t="s">
        <v>224</v>
      </c>
      <c r="AD42" s="1312">
        <v>5</v>
      </c>
      <c r="AE42" s="1262" t="s">
        <v>217</v>
      </c>
      <c r="AF42" s="1304">
        <v>3</v>
      </c>
    </row>
    <row r="43" spans="1:32" ht="17.25" customHeight="1">
      <c r="A43" s="1730"/>
      <c r="B43" s="307">
        <v>2</v>
      </c>
      <c r="C43" s="1279" t="s">
        <v>214</v>
      </c>
      <c r="D43" s="1274">
        <v>8</v>
      </c>
      <c r="E43" s="1315" t="s">
        <v>104</v>
      </c>
      <c r="F43" s="1272">
        <v>10</v>
      </c>
      <c r="G43" s="899" t="s">
        <v>214</v>
      </c>
      <c r="H43" s="1274">
        <v>12</v>
      </c>
      <c r="I43" s="1314" t="s">
        <v>90</v>
      </c>
      <c r="J43" s="1272">
        <v>11</v>
      </c>
      <c r="K43" s="1281" t="s">
        <v>104</v>
      </c>
      <c r="L43" s="1274">
        <v>13</v>
      </c>
      <c r="M43" s="1331" t="s">
        <v>214</v>
      </c>
      <c r="N43" s="1338">
        <v>11</v>
      </c>
      <c r="O43" s="899" t="s">
        <v>86</v>
      </c>
      <c r="P43" s="1342">
        <v>6</v>
      </c>
      <c r="Q43" s="1314" t="s">
        <v>79</v>
      </c>
      <c r="R43" s="1272">
        <v>9</v>
      </c>
      <c r="S43" s="899" t="s">
        <v>203</v>
      </c>
      <c r="T43" s="1274">
        <v>10</v>
      </c>
      <c r="U43" s="1318" t="s">
        <v>203</v>
      </c>
      <c r="V43" s="1272">
        <v>10</v>
      </c>
      <c r="W43" s="1279" t="s">
        <v>202</v>
      </c>
      <c r="X43" s="1274">
        <v>7</v>
      </c>
      <c r="Y43" s="1314" t="s">
        <v>79</v>
      </c>
      <c r="Z43" s="1272">
        <v>7</v>
      </c>
      <c r="AA43" s="1281" t="s">
        <v>90</v>
      </c>
      <c r="AB43" s="1347">
        <v>9</v>
      </c>
      <c r="AC43" s="1314" t="s">
        <v>79</v>
      </c>
      <c r="AD43" s="1272">
        <v>10</v>
      </c>
      <c r="AE43" s="899" t="s">
        <v>80</v>
      </c>
      <c r="AF43" s="1274">
        <v>12</v>
      </c>
    </row>
    <row r="44" spans="1:32" ht="17.25" customHeight="1">
      <c r="A44" s="1730"/>
      <c r="B44" s="307">
        <v>3</v>
      </c>
      <c r="C44" s="1281" t="s">
        <v>104</v>
      </c>
      <c r="D44" s="1274">
        <v>10</v>
      </c>
      <c r="E44" s="1315" t="s">
        <v>291</v>
      </c>
      <c r="F44" s="1272">
        <v>8</v>
      </c>
      <c r="G44" s="899" t="s">
        <v>104</v>
      </c>
      <c r="H44" s="1276">
        <v>13</v>
      </c>
      <c r="I44" s="1315" t="s">
        <v>86</v>
      </c>
      <c r="J44" s="1272">
        <v>8</v>
      </c>
      <c r="K44" s="1281" t="s">
        <v>214</v>
      </c>
      <c r="L44" s="1274">
        <v>12</v>
      </c>
      <c r="M44" s="1331" t="s">
        <v>203</v>
      </c>
      <c r="N44" s="1338">
        <v>12</v>
      </c>
      <c r="O44" s="1281" t="s">
        <v>214</v>
      </c>
      <c r="P44" s="1342">
        <v>11</v>
      </c>
      <c r="Q44" s="1314" t="s">
        <v>106</v>
      </c>
      <c r="R44" s="1272">
        <v>10</v>
      </c>
      <c r="S44" s="1281" t="s">
        <v>214</v>
      </c>
      <c r="T44" s="1274">
        <v>7</v>
      </c>
      <c r="U44" s="1314" t="s">
        <v>214</v>
      </c>
      <c r="V44" s="1272">
        <v>7</v>
      </c>
      <c r="W44" s="1281" t="s">
        <v>79</v>
      </c>
      <c r="X44" s="1274">
        <v>7</v>
      </c>
      <c r="Y44" s="1314" t="s">
        <v>217</v>
      </c>
      <c r="Z44" s="1329">
        <v>5</v>
      </c>
      <c r="AA44" s="1281" t="s">
        <v>79</v>
      </c>
      <c r="AB44" s="1347">
        <v>7</v>
      </c>
      <c r="AC44" s="1314" t="s">
        <v>253</v>
      </c>
      <c r="AD44" s="1329">
        <v>1</v>
      </c>
      <c r="AE44" s="1281" t="s">
        <v>199</v>
      </c>
      <c r="AF44" s="1274">
        <v>2</v>
      </c>
    </row>
    <row r="45" spans="1:32" ht="17.25" customHeight="1">
      <c r="A45" s="1730"/>
      <c r="B45" s="307">
        <v>4</v>
      </c>
      <c r="C45" s="1281" t="s">
        <v>86</v>
      </c>
      <c r="D45" s="1274">
        <v>5</v>
      </c>
      <c r="E45" s="1314" t="s">
        <v>202</v>
      </c>
      <c r="F45" s="1272">
        <v>4</v>
      </c>
      <c r="G45" s="1279" t="s">
        <v>218</v>
      </c>
      <c r="H45" s="1276">
        <v>11</v>
      </c>
      <c r="I45" s="1315" t="s">
        <v>214</v>
      </c>
      <c r="J45" s="1272">
        <v>12</v>
      </c>
      <c r="K45" s="1281" t="s">
        <v>253</v>
      </c>
      <c r="L45" s="1274">
        <v>4</v>
      </c>
      <c r="M45" s="1331" t="s">
        <v>224</v>
      </c>
      <c r="N45" s="1338">
        <v>9</v>
      </c>
      <c r="O45" s="1281" t="s">
        <v>199</v>
      </c>
      <c r="P45" s="1274">
        <v>2</v>
      </c>
      <c r="Q45" s="1314" t="s">
        <v>241</v>
      </c>
      <c r="R45" s="1272">
        <v>9</v>
      </c>
      <c r="S45" s="1281" t="s">
        <v>106</v>
      </c>
      <c r="T45" s="1274">
        <v>10</v>
      </c>
      <c r="U45" s="1318" t="s">
        <v>79</v>
      </c>
      <c r="V45" s="1272">
        <v>9</v>
      </c>
      <c r="W45" s="1281" t="s">
        <v>253</v>
      </c>
      <c r="X45" s="1274">
        <v>2</v>
      </c>
      <c r="Y45" s="1314" t="s">
        <v>202</v>
      </c>
      <c r="Z45" s="1272">
        <v>7</v>
      </c>
      <c r="AA45" s="1281" t="s">
        <v>253</v>
      </c>
      <c r="AB45" s="1347">
        <v>2</v>
      </c>
      <c r="AC45" s="1314" t="s">
        <v>198</v>
      </c>
      <c r="AD45" s="1272">
        <v>6</v>
      </c>
      <c r="AE45" s="1281" t="s">
        <v>225</v>
      </c>
      <c r="AF45" s="1274">
        <v>5</v>
      </c>
    </row>
    <row r="46" spans="1:32" ht="17.25" customHeight="1">
      <c r="A46" s="1730"/>
      <c r="B46" s="307">
        <v>5</v>
      </c>
      <c r="C46" s="29"/>
      <c r="D46" s="22"/>
      <c r="E46" s="1314" t="s">
        <v>86</v>
      </c>
      <c r="F46" s="1272">
        <v>5</v>
      </c>
      <c r="G46" s="1281" t="s">
        <v>82</v>
      </c>
      <c r="H46" s="1274">
        <v>1</v>
      </c>
      <c r="I46" s="1318" t="s">
        <v>253</v>
      </c>
      <c r="J46" s="1272">
        <v>4</v>
      </c>
      <c r="K46" s="1281" t="s">
        <v>216</v>
      </c>
      <c r="L46" s="1274">
        <v>8</v>
      </c>
      <c r="M46" s="1331" t="s">
        <v>110</v>
      </c>
      <c r="N46" s="1338">
        <v>1</v>
      </c>
      <c r="O46" s="1281" t="s">
        <v>199</v>
      </c>
      <c r="P46" s="1342">
        <v>2</v>
      </c>
      <c r="Q46" s="1314" t="s">
        <v>253</v>
      </c>
      <c r="R46" s="1272">
        <v>2</v>
      </c>
      <c r="S46" s="1281" t="s">
        <v>202</v>
      </c>
      <c r="T46" s="1274">
        <v>4</v>
      </c>
      <c r="U46" s="1318" t="s">
        <v>225</v>
      </c>
      <c r="V46" s="1272">
        <v>5</v>
      </c>
      <c r="W46" s="1281" t="s">
        <v>294</v>
      </c>
      <c r="X46" s="1274">
        <v>4</v>
      </c>
      <c r="Y46" s="1315" t="s">
        <v>253</v>
      </c>
      <c r="Z46" s="1272">
        <v>2</v>
      </c>
      <c r="AA46" s="1281" t="s">
        <v>198</v>
      </c>
      <c r="AB46" s="1347">
        <v>7</v>
      </c>
      <c r="AC46" s="1315" t="s">
        <v>218</v>
      </c>
      <c r="AD46" s="1272">
        <v>8</v>
      </c>
      <c r="AE46" s="1281" t="s">
        <v>225</v>
      </c>
      <c r="AF46" s="1277">
        <v>5</v>
      </c>
    </row>
    <row r="47" spans="1:32" ht="17.25" customHeight="1">
      <c r="A47" s="1730"/>
      <c r="B47" s="880">
        <v>6</v>
      </c>
      <c r="C47" s="1281"/>
      <c r="D47" s="1274"/>
      <c r="E47" s="1314"/>
      <c r="F47" s="1272"/>
      <c r="G47" s="29"/>
      <c r="H47" s="22"/>
      <c r="I47" s="1318"/>
      <c r="J47" s="1272"/>
      <c r="K47" s="1281"/>
      <c r="L47" s="1274"/>
      <c r="M47" s="71"/>
      <c r="N47" s="32"/>
      <c r="O47" s="1281" t="s">
        <v>198</v>
      </c>
      <c r="P47" s="1274">
        <v>4</v>
      </c>
      <c r="Q47" s="1314" t="s">
        <v>110</v>
      </c>
      <c r="R47" s="1272">
        <v>3</v>
      </c>
      <c r="S47" s="1281" t="s">
        <v>253</v>
      </c>
      <c r="T47" s="1274">
        <v>2</v>
      </c>
      <c r="U47" s="1315" t="s">
        <v>253</v>
      </c>
      <c r="V47" s="1272">
        <v>2</v>
      </c>
      <c r="W47" s="1281" t="s">
        <v>217</v>
      </c>
      <c r="X47" s="1274">
        <v>5</v>
      </c>
      <c r="Y47" s="1314" t="s">
        <v>83</v>
      </c>
      <c r="Z47" s="1272">
        <v>4</v>
      </c>
      <c r="AA47" s="1279"/>
      <c r="AB47" s="1347"/>
      <c r="AC47" s="1315" t="s">
        <v>114</v>
      </c>
      <c r="AD47" s="1272">
        <v>2</v>
      </c>
      <c r="AE47" s="1281"/>
      <c r="AF47" s="1274"/>
    </row>
    <row r="48" spans="1:32" ht="17.25" customHeight="1" thickBot="1">
      <c r="A48" s="1270"/>
      <c r="B48" s="308"/>
      <c r="C48" s="873"/>
      <c r="D48" s="1302">
        <f>SUM(D42:D47)</f>
        <v>28</v>
      </c>
      <c r="E48" s="1326"/>
      <c r="F48" s="1311">
        <f>SUM(F42:F47)</f>
        <v>30</v>
      </c>
      <c r="G48" s="873"/>
      <c r="H48" s="1302">
        <f>SUM(H42:H47)</f>
        <v>43</v>
      </c>
      <c r="I48" s="1323"/>
      <c r="J48" s="1311">
        <f>SUM(J42:J47)</f>
        <v>41</v>
      </c>
      <c r="K48" s="873"/>
      <c r="L48" s="1302">
        <f>SUM(L42:L47)</f>
        <v>43</v>
      </c>
      <c r="M48" s="1320"/>
      <c r="N48" s="1311">
        <f>SUM(N42:N47)</f>
        <v>34</v>
      </c>
      <c r="O48" s="873"/>
      <c r="P48" s="1302">
        <f>SUM(P42:P47)</f>
        <v>32</v>
      </c>
      <c r="Q48" s="1323"/>
      <c r="R48" s="1311">
        <f>SUM(R42:R47)</f>
        <v>39</v>
      </c>
      <c r="S48" s="873"/>
      <c r="T48" s="1302">
        <f>SUM(T42:T47)</f>
        <v>34</v>
      </c>
      <c r="U48" s="1320"/>
      <c r="V48" s="1311">
        <f>SUM(V42:V47)</f>
        <v>34</v>
      </c>
      <c r="W48" s="1358"/>
      <c r="X48" s="1302">
        <f>SUM(X42:X47)</f>
        <v>35</v>
      </c>
      <c r="Y48" s="1323"/>
      <c r="Z48" s="1311">
        <f>SUM(Z42:Z47)</f>
        <v>32</v>
      </c>
      <c r="AA48" s="873"/>
      <c r="AB48" s="1302">
        <f>SUM(AB42:AB47)</f>
        <v>35</v>
      </c>
      <c r="AC48" s="1323"/>
      <c r="AD48" s="1311">
        <f>SUM(AD42:AD47)</f>
        <v>32</v>
      </c>
      <c r="AE48" s="873"/>
      <c r="AF48" s="1302">
        <f>SUM(AF42:AF47)</f>
        <v>27</v>
      </c>
    </row>
    <row r="49" spans="1:32" ht="16.5" thickBot="1">
      <c r="A49" s="943"/>
      <c r="B49" s="1265"/>
      <c r="C49" s="1327" t="str">
        <f>C6</f>
        <v>5а</v>
      </c>
      <c r="D49" s="1328" t="str">
        <f t="shared" ref="D49:AF49" si="0">D6</f>
        <v>к</v>
      </c>
      <c r="E49" s="884" t="str">
        <f t="shared" si="0"/>
        <v>5б</v>
      </c>
      <c r="F49" s="1330" t="str">
        <f t="shared" si="0"/>
        <v>Б</v>
      </c>
      <c r="G49" s="649" t="str">
        <f t="shared" si="0"/>
        <v>6а</v>
      </c>
      <c r="H49" s="1336" t="str">
        <f t="shared" si="0"/>
        <v>Б</v>
      </c>
      <c r="I49" s="884" t="str">
        <f t="shared" si="0"/>
        <v>6б</v>
      </c>
      <c r="J49" s="1330" t="str">
        <f t="shared" si="0"/>
        <v>Б</v>
      </c>
      <c r="K49" s="1327" t="str">
        <f t="shared" si="0"/>
        <v>6в</v>
      </c>
      <c r="L49" s="1301" t="str">
        <f t="shared" si="0"/>
        <v>Б</v>
      </c>
      <c r="M49" s="884" t="str">
        <f t="shared" si="0"/>
        <v>7а</v>
      </c>
      <c r="N49" s="1330" t="str">
        <f t="shared" si="0"/>
        <v>Б</v>
      </c>
      <c r="O49" s="1327" t="str">
        <f t="shared" si="0"/>
        <v>7б</v>
      </c>
      <c r="P49" s="1301" t="str">
        <f t="shared" si="0"/>
        <v>Б</v>
      </c>
      <c r="Q49" s="884" t="str">
        <f t="shared" si="0"/>
        <v>8а</v>
      </c>
      <c r="R49" s="1330" t="str">
        <f t="shared" si="0"/>
        <v>Б</v>
      </c>
      <c r="S49" s="1327" t="str">
        <f t="shared" si="0"/>
        <v>8б</v>
      </c>
      <c r="T49" s="1301" t="str">
        <f t="shared" si="0"/>
        <v>Б</v>
      </c>
      <c r="U49" s="884" t="str">
        <f t="shared" si="0"/>
        <v>8в</v>
      </c>
      <c r="V49" s="1330" t="str">
        <f t="shared" si="0"/>
        <v>Б</v>
      </c>
      <c r="W49" s="1327" t="str">
        <f t="shared" si="0"/>
        <v>9а</v>
      </c>
      <c r="X49" s="1301" t="str">
        <f t="shared" si="0"/>
        <v>Б</v>
      </c>
      <c r="Y49" s="884" t="str">
        <f t="shared" si="0"/>
        <v>9б</v>
      </c>
      <c r="Z49" s="1330" t="str">
        <f t="shared" si="0"/>
        <v>Б</v>
      </c>
      <c r="AA49" s="1327" t="str">
        <f t="shared" si="0"/>
        <v>9в</v>
      </c>
      <c r="AB49" s="1301" t="str">
        <f t="shared" si="0"/>
        <v>Б</v>
      </c>
      <c r="AC49" s="884">
        <f t="shared" si="0"/>
        <v>10</v>
      </c>
      <c r="AD49" s="1330" t="str">
        <f t="shared" si="0"/>
        <v>Б</v>
      </c>
      <c r="AE49" s="1327">
        <f t="shared" si="0"/>
        <v>11</v>
      </c>
      <c r="AF49" s="1301" t="str">
        <f t="shared" si="0"/>
        <v>Б</v>
      </c>
    </row>
    <row r="51" spans="1:32" ht="15.75">
      <c r="C51" s="1279" t="s">
        <v>305</v>
      </c>
      <c r="D51" s="1273">
        <f>D13</f>
        <v>30</v>
      </c>
      <c r="E51" s="1282"/>
      <c r="F51" s="1282">
        <f t="shared" ref="F51" si="1">F13</f>
        <v>33</v>
      </c>
      <c r="G51" s="1283"/>
      <c r="H51" s="1283">
        <f t="shared" ref="H51" si="2">H13</f>
        <v>43</v>
      </c>
      <c r="I51" s="1284"/>
      <c r="J51" s="1284">
        <f t="shared" ref="J51" si="3">J13</f>
        <v>38</v>
      </c>
      <c r="K51" s="1286"/>
      <c r="L51" s="1286">
        <f t="shared" ref="L51" si="4">L13</f>
        <v>43</v>
      </c>
      <c r="M51" s="1287"/>
      <c r="N51" s="1287">
        <f t="shared" ref="N51" si="5">N13</f>
        <v>46</v>
      </c>
      <c r="O51" s="1288">
        <f t="shared" ref="O51:P51" si="6">O13</f>
        <v>0</v>
      </c>
      <c r="P51" s="1288">
        <f t="shared" si="6"/>
        <v>36</v>
      </c>
      <c r="Q51" s="1279" t="s">
        <v>305</v>
      </c>
      <c r="R51" s="1289">
        <f>R13</f>
        <v>31</v>
      </c>
      <c r="S51" s="1294">
        <f t="shared" ref="S51:T51" si="7">S13</f>
        <v>0</v>
      </c>
      <c r="T51" s="1294">
        <f t="shared" si="7"/>
        <v>43</v>
      </c>
      <c r="U51" s="1294">
        <f t="shared" ref="U51:V51" si="8">U13</f>
        <v>0</v>
      </c>
      <c r="V51" s="1294">
        <f t="shared" si="8"/>
        <v>37</v>
      </c>
      <c r="W51" s="1294">
        <f t="shared" ref="W51:X51" si="9">W13</f>
        <v>0</v>
      </c>
      <c r="X51" s="1294">
        <f t="shared" si="9"/>
        <v>42</v>
      </c>
      <c r="Y51" s="1294">
        <f t="shared" ref="Y51:Z51" si="10">Y13</f>
        <v>0</v>
      </c>
      <c r="Z51" s="1294">
        <f t="shared" si="10"/>
        <v>44</v>
      </c>
      <c r="AA51" s="1279" t="s">
        <v>305</v>
      </c>
      <c r="AB51" s="1294">
        <f t="shared" ref="AB51" si="11">AB13</f>
        <v>40</v>
      </c>
      <c r="AC51" s="1294">
        <f t="shared" ref="AC51:AD51" si="12">AC13</f>
        <v>0</v>
      </c>
      <c r="AD51" s="1294">
        <f t="shared" si="12"/>
        <v>40</v>
      </c>
      <c r="AE51" s="1294">
        <f t="shared" ref="AE51:AF51" si="13">AE13</f>
        <v>0</v>
      </c>
      <c r="AF51" s="1294">
        <f t="shared" si="13"/>
        <v>34</v>
      </c>
    </row>
    <row r="52" spans="1:32">
      <c r="C52" s="1280" t="s">
        <v>306</v>
      </c>
      <c r="D52" s="1278">
        <f>D20</f>
        <v>37</v>
      </c>
      <c r="E52" s="1278"/>
      <c r="F52" s="1278">
        <f t="shared" ref="F52" si="14">F20</f>
        <v>35</v>
      </c>
      <c r="G52" s="1278"/>
      <c r="H52" s="1278">
        <f t="shared" ref="H52" si="15">H20</f>
        <v>55</v>
      </c>
      <c r="I52" s="1278"/>
      <c r="J52" s="1278">
        <f t="shared" ref="J52" si="16">J20</f>
        <v>56</v>
      </c>
      <c r="K52" s="1278"/>
      <c r="L52" s="1278">
        <f t="shared" ref="L52" si="17">L20</f>
        <v>59</v>
      </c>
      <c r="M52" s="1278"/>
      <c r="N52" s="1278">
        <f t="shared" ref="N52" si="18">N20</f>
        <v>47</v>
      </c>
      <c r="O52" s="1278">
        <f t="shared" ref="O52:P52" si="19">O20</f>
        <v>0</v>
      </c>
      <c r="P52" s="1278">
        <f t="shared" si="19"/>
        <v>48</v>
      </c>
      <c r="Q52" s="1293" t="s">
        <v>306</v>
      </c>
      <c r="R52" s="1278">
        <f t="shared" ref="R52" si="20">R20</f>
        <v>49</v>
      </c>
      <c r="S52" s="1278">
        <f t="shared" ref="S52:T52" si="21">S20</f>
        <v>0</v>
      </c>
      <c r="T52" s="1278">
        <f t="shared" si="21"/>
        <v>46</v>
      </c>
      <c r="U52" s="1278">
        <f t="shared" ref="U52:V52" si="22">U20</f>
        <v>0</v>
      </c>
      <c r="V52" s="1278">
        <f t="shared" si="22"/>
        <v>44</v>
      </c>
      <c r="W52" s="1278">
        <f t="shared" ref="W52:X52" si="23">W20</f>
        <v>0</v>
      </c>
      <c r="X52" s="1278">
        <f t="shared" si="23"/>
        <v>46</v>
      </c>
      <c r="Y52" s="1278">
        <f t="shared" ref="Y52:Z52" si="24">Y20</f>
        <v>0</v>
      </c>
      <c r="Z52" s="1278">
        <f t="shared" si="24"/>
        <v>50</v>
      </c>
      <c r="AA52" s="1293" t="s">
        <v>306</v>
      </c>
      <c r="AB52" s="1278">
        <f t="shared" ref="AB52" si="25">AB20</f>
        <v>48</v>
      </c>
      <c r="AC52" s="1278">
        <f t="shared" ref="AC52:AD52" si="26">AC20</f>
        <v>0</v>
      </c>
      <c r="AD52" s="1278">
        <f t="shared" si="26"/>
        <v>47</v>
      </c>
      <c r="AE52" s="1278">
        <f t="shared" ref="AE52:AF52" si="27">AE20</f>
        <v>0</v>
      </c>
      <c r="AF52" s="1278">
        <f t="shared" si="27"/>
        <v>53</v>
      </c>
    </row>
    <row r="53" spans="1:32">
      <c r="C53" s="1280" t="s">
        <v>307</v>
      </c>
      <c r="D53" s="1278">
        <f>D27</f>
        <v>39</v>
      </c>
      <c r="E53" s="1278"/>
      <c r="F53" s="1278">
        <f t="shared" ref="F53" si="28">F27</f>
        <v>38</v>
      </c>
      <c r="G53" s="1278"/>
      <c r="H53" s="1278">
        <f t="shared" ref="H53" si="29">H27</f>
        <v>56</v>
      </c>
      <c r="I53" s="1278"/>
      <c r="J53" s="1278">
        <f t="shared" ref="J53" si="30">J27</f>
        <v>58</v>
      </c>
      <c r="K53" s="1278"/>
      <c r="L53" s="1278">
        <f t="shared" ref="L53" si="31">L27</f>
        <v>54</v>
      </c>
      <c r="M53" s="1278"/>
      <c r="N53" s="1278">
        <f t="shared" ref="N53" si="32">N27</f>
        <v>48</v>
      </c>
      <c r="O53" s="1278">
        <f t="shared" ref="O53:P53" si="33">O27</f>
        <v>0</v>
      </c>
      <c r="P53" s="1278">
        <f t="shared" si="33"/>
        <v>49</v>
      </c>
      <c r="Q53" s="1293" t="s">
        <v>307</v>
      </c>
      <c r="R53" s="1278">
        <f t="shared" ref="R53" si="34">R27</f>
        <v>45</v>
      </c>
      <c r="S53" s="1278">
        <f t="shared" ref="S53:T53" si="35">S27</f>
        <v>0</v>
      </c>
      <c r="T53" s="1278">
        <f t="shared" si="35"/>
        <v>44</v>
      </c>
      <c r="U53" s="1278">
        <f t="shared" ref="U53:V53" si="36">U27</f>
        <v>0</v>
      </c>
      <c r="V53" s="1278">
        <f t="shared" si="36"/>
        <v>43</v>
      </c>
      <c r="W53" s="1278">
        <f t="shared" ref="W53:X53" si="37">W27</f>
        <v>0</v>
      </c>
      <c r="X53" s="1278">
        <f t="shared" si="37"/>
        <v>44</v>
      </c>
      <c r="Y53" s="1278">
        <f t="shared" ref="Y53:Z53" si="38">Y27</f>
        <v>0</v>
      </c>
      <c r="Z53" s="1278">
        <f t="shared" si="38"/>
        <v>46</v>
      </c>
      <c r="AA53" s="1293" t="s">
        <v>307</v>
      </c>
      <c r="AB53" s="1278">
        <f t="shared" ref="AB53" si="39">AB27</f>
        <v>43</v>
      </c>
      <c r="AC53" s="1278">
        <f t="shared" ref="AC53:AD53" si="40">AC27</f>
        <v>0</v>
      </c>
      <c r="AD53" s="1278">
        <f t="shared" si="40"/>
        <v>54</v>
      </c>
      <c r="AE53" s="1278">
        <f t="shared" ref="AE53:AF53" si="41">AE27</f>
        <v>0</v>
      </c>
      <c r="AF53" s="1278">
        <f t="shared" si="41"/>
        <v>51</v>
      </c>
    </row>
    <row r="54" spans="1:32">
      <c r="C54" s="904" t="s">
        <v>308</v>
      </c>
      <c r="D54" s="1278">
        <f>D34</f>
        <v>37</v>
      </c>
      <c r="E54" s="1278"/>
      <c r="F54" s="1278">
        <f t="shared" ref="F54" si="42">F34</f>
        <v>33</v>
      </c>
      <c r="G54" s="1278"/>
      <c r="H54" s="1278">
        <f t="shared" ref="H54" si="43">H34</f>
        <v>49</v>
      </c>
      <c r="I54" s="1278"/>
      <c r="J54" s="1278">
        <f t="shared" ref="J54" si="44">J34</f>
        <v>47</v>
      </c>
      <c r="K54" s="1278"/>
      <c r="L54" s="1278">
        <f t="shared" ref="L54" si="45">L34</f>
        <v>49</v>
      </c>
      <c r="M54" s="1278"/>
      <c r="N54" s="1278">
        <f t="shared" ref="N54" si="46">N34</f>
        <v>42</v>
      </c>
      <c r="O54" s="1278">
        <f t="shared" ref="O54:P54" si="47">O34</f>
        <v>0</v>
      </c>
      <c r="P54" s="1278">
        <f t="shared" si="47"/>
        <v>44</v>
      </c>
      <c r="Q54" s="904" t="s">
        <v>308</v>
      </c>
      <c r="R54" s="1278">
        <f t="shared" ref="R54" si="48">R34</f>
        <v>42</v>
      </c>
      <c r="S54" s="1278">
        <f t="shared" ref="S54:T54" si="49">S34</f>
        <v>0</v>
      </c>
      <c r="T54" s="1278">
        <f t="shared" si="49"/>
        <v>38</v>
      </c>
      <c r="U54" s="1278">
        <f t="shared" ref="U54:V54" si="50">U34</f>
        <v>0</v>
      </c>
      <c r="V54" s="1278">
        <f t="shared" si="50"/>
        <v>43</v>
      </c>
      <c r="W54" s="1278">
        <f t="shared" ref="W54:X54" si="51">W34</f>
        <v>0</v>
      </c>
      <c r="X54" s="1278">
        <f t="shared" si="51"/>
        <v>43</v>
      </c>
      <c r="Y54" s="1278">
        <f t="shared" ref="Y54:Z54" si="52">Y34</f>
        <v>0</v>
      </c>
      <c r="Z54" s="1278">
        <f t="shared" si="52"/>
        <v>41</v>
      </c>
      <c r="AA54" s="904" t="s">
        <v>308</v>
      </c>
      <c r="AB54" s="1278">
        <f t="shared" ref="AB54" si="53">AB34</f>
        <v>42</v>
      </c>
      <c r="AC54" s="1278">
        <f t="shared" ref="AC54:AD54" si="54">AC34</f>
        <v>0</v>
      </c>
      <c r="AD54" s="1278">
        <f t="shared" si="54"/>
        <v>43</v>
      </c>
      <c r="AE54" s="1278">
        <f t="shared" ref="AE54:AF54" si="55">AE34</f>
        <v>0</v>
      </c>
      <c r="AF54" s="1278">
        <f t="shared" si="55"/>
        <v>42</v>
      </c>
    </row>
    <row r="55" spans="1:32">
      <c r="C55" s="904" t="s">
        <v>309</v>
      </c>
      <c r="D55" s="1278">
        <f>D41</f>
        <v>31</v>
      </c>
      <c r="E55" s="1278"/>
      <c r="F55" s="1278">
        <f t="shared" ref="F55" si="56">F41</f>
        <v>31</v>
      </c>
      <c r="G55" s="1278"/>
      <c r="H55" s="1278">
        <f t="shared" ref="H55" si="57">H41</f>
        <v>46</v>
      </c>
      <c r="I55" s="1278"/>
      <c r="J55" s="1278">
        <f t="shared" ref="J55" si="58">J41</f>
        <v>45</v>
      </c>
      <c r="K55" s="1278"/>
      <c r="L55" s="1278">
        <f t="shared" ref="L55" si="59">L41</f>
        <v>44</v>
      </c>
      <c r="M55" s="1278"/>
      <c r="N55" s="1278">
        <f t="shared" ref="N55" si="60">N41</f>
        <v>35</v>
      </c>
      <c r="O55" s="1278">
        <f t="shared" ref="O55:P55" si="61">O41</f>
        <v>0</v>
      </c>
      <c r="P55" s="1278">
        <f t="shared" si="61"/>
        <v>38</v>
      </c>
      <c r="Q55" s="904" t="s">
        <v>309</v>
      </c>
      <c r="R55" s="1278">
        <f t="shared" ref="R55" si="62">R41</f>
        <v>41</v>
      </c>
      <c r="S55" s="1278">
        <f t="shared" ref="S55:T55" si="63">S41</f>
        <v>0</v>
      </c>
      <c r="T55" s="1278">
        <f t="shared" si="63"/>
        <v>37</v>
      </c>
      <c r="U55" s="1278">
        <f t="shared" ref="U55:V55" si="64">U41</f>
        <v>0</v>
      </c>
      <c r="V55" s="1278">
        <f t="shared" si="64"/>
        <v>42</v>
      </c>
      <c r="W55" s="1278">
        <f t="shared" ref="W55:X55" si="65">W41</f>
        <v>0</v>
      </c>
      <c r="X55" s="1278">
        <f t="shared" si="65"/>
        <v>40</v>
      </c>
      <c r="Y55" s="1278">
        <f t="shared" ref="Y55:Z55" si="66">Y41</f>
        <v>0</v>
      </c>
      <c r="Z55" s="1278">
        <f t="shared" si="66"/>
        <v>40</v>
      </c>
      <c r="AA55" s="904" t="s">
        <v>309</v>
      </c>
      <c r="AB55" s="1278">
        <f t="shared" ref="AB55" si="67">AB41</f>
        <v>42</v>
      </c>
      <c r="AC55" s="1278">
        <f t="shared" ref="AC55:AD55" si="68">AC41</f>
        <v>0</v>
      </c>
      <c r="AD55" s="1278">
        <f t="shared" si="68"/>
        <v>35</v>
      </c>
      <c r="AE55" s="1278">
        <f t="shared" ref="AE55:AF55" si="69">AE41</f>
        <v>0</v>
      </c>
      <c r="AF55" s="1278">
        <f t="shared" si="69"/>
        <v>39</v>
      </c>
    </row>
    <row r="56" spans="1:32">
      <c r="C56" s="904" t="s">
        <v>310</v>
      </c>
      <c r="D56" s="1278">
        <f>D48</f>
        <v>28</v>
      </c>
      <c r="E56" s="1278"/>
      <c r="F56" s="1278">
        <f t="shared" ref="F56" si="70">F48</f>
        <v>30</v>
      </c>
      <c r="G56" s="1278"/>
      <c r="H56" s="1278">
        <f t="shared" ref="H56" si="71">H48</f>
        <v>43</v>
      </c>
      <c r="I56" s="1278"/>
      <c r="J56" s="1278">
        <f t="shared" ref="J56" si="72">J48</f>
        <v>41</v>
      </c>
      <c r="K56" s="1278"/>
      <c r="L56" s="1278">
        <f t="shared" ref="L56" si="73">L48</f>
        <v>43</v>
      </c>
      <c r="M56" s="1278"/>
      <c r="N56" s="1278">
        <f t="shared" ref="N56" si="74">N48</f>
        <v>34</v>
      </c>
      <c r="O56" s="1278">
        <f t="shared" ref="O56:P56" si="75">O48</f>
        <v>0</v>
      </c>
      <c r="P56" s="1278">
        <f t="shared" si="75"/>
        <v>32</v>
      </c>
      <c r="Q56" s="904" t="s">
        <v>310</v>
      </c>
      <c r="R56" s="1278">
        <f t="shared" ref="R56" si="76">R48</f>
        <v>39</v>
      </c>
      <c r="S56" s="1278">
        <f t="shared" ref="S56:T56" si="77">S48</f>
        <v>0</v>
      </c>
      <c r="T56" s="1278">
        <f t="shared" si="77"/>
        <v>34</v>
      </c>
      <c r="U56" s="1278">
        <f t="shared" ref="U56:V56" si="78">U48</f>
        <v>0</v>
      </c>
      <c r="V56" s="1278">
        <f t="shared" si="78"/>
        <v>34</v>
      </c>
      <c r="W56" s="1278">
        <f t="shared" ref="W56:X56" si="79">W48</f>
        <v>0</v>
      </c>
      <c r="X56" s="1278">
        <f t="shared" si="79"/>
        <v>35</v>
      </c>
      <c r="Y56" s="1278">
        <f t="shared" ref="Y56:Z56" si="80">Y48</f>
        <v>0</v>
      </c>
      <c r="Z56" s="1278">
        <f t="shared" si="80"/>
        <v>32</v>
      </c>
      <c r="AA56" s="904" t="s">
        <v>310</v>
      </c>
      <c r="AB56" s="1278">
        <f t="shared" ref="AB56" si="81">AB48</f>
        <v>35</v>
      </c>
      <c r="AC56" s="1278">
        <f t="shared" ref="AC56:AD56" si="82">AC48</f>
        <v>0</v>
      </c>
      <c r="AD56" s="1278">
        <f t="shared" si="82"/>
        <v>32</v>
      </c>
      <c r="AE56" s="1278">
        <f t="shared" ref="AE56:AF56" si="83">AE48</f>
        <v>0</v>
      </c>
      <c r="AF56" s="1278">
        <f t="shared" si="83"/>
        <v>27</v>
      </c>
    </row>
    <row r="57" spans="1:32">
      <c r="D57" s="1278">
        <f>SUM(D51:D56)</f>
        <v>202</v>
      </c>
      <c r="E57" s="1278">
        <f t="shared" ref="E57:F57" si="84">SUM(E51:E56)</f>
        <v>0</v>
      </c>
      <c r="F57" s="1278">
        <f t="shared" si="84"/>
        <v>200</v>
      </c>
      <c r="G57" s="1278">
        <f t="shared" ref="G57" si="85">SUM(G51:G56)</f>
        <v>0</v>
      </c>
      <c r="H57" s="1278">
        <f t="shared" ref="H57" si="86">SUM(H51:H56)</f>
        <v>292</v>
      </c>
      <c r="I57" s="1278">
        <f t="shared" ref="I57" si="87">SUM(I51:I56)</f>
        <v>0</v>
      </c>
      <c r="J57" s="1278">
        <f t="shared" ref="J57" si="88">SUM(J51:J56)</f>
        <v>285</v>
      </c>
      <c r="K57" s="1278">
        <f t="shared" ref="K57" si="89">SUM(K51:K56)</f>
        <v>0</v>
      </c>
      <c r="L57" s="1278">
        <f t="shared" ref="L57" si="90">SUM(L51:L56)</f>
        <v>292</v>
      </c>
      <c r="M57" s="1278">
        <f t="shared" ref="M57" si="91">SUM(M51:M56)</f>
        <v>0</v>
      </c>
      <c r="N57" s="1278">
        <f t="shared" ref="N57" si="92">SUM(N51:N56)</f>
        <v>252</v>
      </c>
      <c r="O57" s="1278">
        <f t="shared" ref="O57" si="93">SUM(O51:O56)</f>
        <v>0</v>
      </c>
      <c r="P57" s="1278">
        <f t="shared" ref="P57:R57" si="94">SUM(P51:P56)</f>
        <v>247</v>
      </c>
      <c r="Q57" s="1278">
        <f t="shared" si="94"/>
        <v>0</v>
      </c>
      <c r="R57" s="1278">
        <f t="shared" si="94"/>
        <v>247</v>
      </c>
      <c r="S57" s="1278">
        <f t="shared" ref="S57:T57" si="95">SUM(S51:S56)</f>
        <v>0</v>
      </c>
      <c r="T57" s="1278">
        <f t="shared" si="95"/>
        <v>242</v>
      </c>
      <c r="U57" s="1278">
        <f t="shared" ref="U57:V57" si="96">SUM(U51:U56)</f>
        <v>0</v>
      </c>
      <c r="V57" s="1278">
        <f t="shared" si="96"/>
        <v>243</v>
      </c>
      <c r="W57" s="1278">
        <f t="shared" ref="W57:X57" si="97">SUM(W51:W56)</f>
        <v>0</v>
      </c>
      <c r="X57" s="1278">
        <f t="shared" si="97"/>
        <v>250</v>
      </c>
      <c r="Y57" s="1278">
        <f t="shared" ref="Y57:Z57" si="98">SUM(Y51:Y56)</f>
        <v>0</v>
      </c>
      <c r="Z57" s="1278">
        <f t="shared" si="98"/>
        <v>253</v>
      </c>
      <c r="AA57" s="1278">
        <f t="shared" ref="AA57:AB57" si="99">SUM(AA51:AA56)</f>
        <v>0</v>
      </c>
      <c r="AB57" s="1278">
        <f t="shared" si="99"/>
        <v>250</v>
      </c>
      <c r="AC57" s="1278">
        <f t="shared" ref="AC57:AD57" si="100">SUM(AC51:AC56)</f>
        <v>0</v>
      </c>
      <c r="AD57" s="1278">
        <f t="shared" si="100"/>
        <v>251</v>
      </c>
      <c r="AE57" s="1278">
        <f t="shared" ref="AE57:AF57" si="101">SUM(AE51:AE56)</f>
        <v>0</v>
      </c>
      <c r="AF57" s="1278">
        <f t="shared" si="101"/>
        <v>246</v>
      </c>
    </row>
  </sheetData>
  <mergeCells count="6">
    <mergeCell ref="A42:A47"/>
    <mergeCell ref="A7:A12"/>
    <mergeCell ref="A14:A19"/>
    <mergeCell ref="A21:A26"/>
    <mergeCell ref="A28:A33"/>
    <mergeCell ref="A35:A40"/>
  </mergeCells>
  <pageMargins left="0.7" right="0.7" top="0.75" bottom="0.75" header="0.3" footer="0.3"/>
  <pageSetup paperSize="9" scale="89" orientation="portrait" r:id="rId1"/>
  <colBreaks count="2" manualBreakCount="2">
    <brk id="12" max="48" man="1"/>
    <brk id="23" max="48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CR54"/>
  <sheetViews>
    <sheetView zoomScale="85" zoomScaleNormal="85" zoomScaleSheetLayoutView="85" workbookViewId="0">
      <pane xSplit="2" topLeftCell="C1" activePane="topRight" state="frozen"/>
      <selection pane="topRight" activeCell="C3" sqref="C3:CR36"/>
    </sheetView>
  </sheetViews>
  <sheetFormatPr defaultRowHeight="15"/>
  <cols>
    <col min="1" max="1" width="4" customWidth="1"/>
    <col min="2" max="2" width="18.85546875" customWidth="1"/>
    <col min="3" max="3" width="6.140625" customWidth="1"/>
    <col min="4" max="4" width="4.5703125" customWidth="1"/>
    <col min="5" max="5" width="4.5703125" hidden="1" customWidth="1"/>
    <col min="6" max="6" width="4.42578125" customWidth="1"/>
    <col min="7" max="7" width="2.5703125" style="994" customWidth="1"/>
    <col min="8" max="8" width="4.85546875" customWidth="1"/>
    <col min="9" max="9" width="2.5703125" style="994" customWidth="1"/>
    <col min="10" max="10" width="4.42578125" customWidth="1"/>
    <col min="11" max="11" width="2.5703125" style="994" customWidth="1"/>
    <col min="12" max="12" width="4.5703125" customWidth="1"/>
    <col min="13" max="13" width="2.5703125" style="994" customWidth="1"/>
    <col min="14" max="14" width="4.5703125" customWidth="1"/>
    <col min="15" max="15" width="2.5703125" style="994" customWidth="1"/>
    <col min="16" max="16" width="4.7109375" customWidth="1"/>
    <col min="17" max="17" width="2.5703125" style="994" customWidth="1"/>
    <col min="18" max="18" width="4.7109375" customWidth="1"/>
    <col min="19" max="19" width="2.7109375" style="994" customWidth="1"/>
    <col min="20" max="20" width="4.42578125" customWidth="1"/>
    <col min="21" max="21" width="2.7109375" style="994" customWidth="1"/>
    <col min="22" max="22" width="4.7109375" customWidth="1"/>
    <col min="23" max="23" width="2.7109375" style="994" customWidth="1"/>
    <col min="24" max="24" width="4.7109375" customWidth="1"/>
    <col min="25" max="25" width="2.7109375" style="994" customWidth="1"/>
    <col min="26" max="26" width="4.28515625" customWidth="1"/>
    <col min="27" max="27" width="2.7109375" style="994" customWidth="1"/>
    <col min="28" max="28" width="4.5703125" customWidth="1"/>
    <col min="29" max="29" width="2.7109375" style="994" customWidth="1"/>
    <col min="30" max="30" width="4.28515625" customWidth="1"/>
    <col min="31" max="31" width="2.7109375" style="994" customWidth="1"/>
    <col min="32" max="32" width="4.7109375" customWidth="1"/>
    <col min="33" max="33" width="2.7109375" style="994" customWidth="1"/>
    <col min="34" max="34" width="4.7109375" customWidth="1"/>
    <col min="35" max="35" width="2.7109375" style="994" customWidth="1"/>
    <col min="36" max="36" width="4.42578125" customWidth="1"/>
    <col min="37" max="37" width="2.7109375" style="994" customWidth="1"/>
    <col min="38" max="38" width="5" customWidth="1"/>
    <col min="39" max="39" width="2.7109375" style="994" customWidth="1"/>
    <col min="40" max="40" width="4.5703125" customWidth="1"/>
    <col min="41" max="41" width="2.7109375" style="994" customWidth="1"/>
    <col min="42" max="42" width="4.28515625" customWidth="1"/>
    <col min="43" max="43" width="2.7109375" style="994" customWidth="1"/>
    <col min="44" max="44" width="4.5703125" customWidth="1"/>
    <col min="45" max="45" width="2.7109375" style="994" customWidth="1"/>
    <col min="46" max="46" width="5" customWidth="1"/>
    <col min="47" max="47" width="2.7109375" style="994" customWidth="1"/>
    <col min="48" max="48" width="4.42578125" customWidth="1"/>
    <col min="49" max="49" width="2.7109375" style="994" customWidth="1"/>
    <col min="50" max="50" width="5.28515625" customWidth="1"/>
    <col min="51" max="51" width="2.7109375" style="994" customWidth="1"/>
    <col min="52" max="52" width="4.85546875" customWidth="1"/>
    <col min="53" max="53" width="2.7109375" style="994" customWidth="1"/>
    <col min="54" max="54" width="5" customWidth="1"/>
    <col min="55" max="55" width="2.7109375" style="994" customWidth="1"/>
    <col min="56" max="56" width="5" customWidth="1"/>
    <col min="57" max="57" width="2.7109375" style="994" customWidth="1"/>
    <col min="58" max="58" width="4.42578125" customWidth="1"/>
    <col min="59" max="59" width="2.7109375" style="994" customWidth="1"/>
    <col min="60" max="60" width="5.140625" customWidth="1"/>
    <col min="61" max="61" width="2.7109375" style="994" customWidth="1"/>
    <col min="62" max="62" width="5" customWidth="1"/>
    <col min="63" max="63" width="2.7109375" style="994" customWidth="1"/>
    <col min="64" max="64" width="5" customWidth="1"/>
    <col min="65" max="65" width="2.7109375" style="994" customWidth="1"/>
    <col min="66" max="66" width="4.7109375" customWidth="1"/>
    <col min="67" max="67" width="2.7109375" style="994" customWidth="1"/>
    <col min="68" max="68" width="5.140625" customWidth="1"/>
    <col min="69" max="69" width="2.7109375" style="994" customWidth="1"/>
    <col min="70" max="70" width="5" customWidth="1"/>
    <col min="71" max="71" width="2.7109375" style="994" customWidth="1"/>
    <col min="72" max="72" width="5.42578125" customWidth="1"/>
    <col min="73" max="73" width="2.7109375" style="994" customWidth="1"/>
    <col min="74" max="74" width="5.140625" customWidth="1"/>
    <col min="75" max="75" width="2.7109375" style="994" customWidth="1"/>
    <col min="76" max="76" width="5.140625" customWidth="1"/>
    <col min="77" max="77" width="2.7109375" style="994" customWidth="1"/>
    <col min="78" max="96" width="4.42578125" customWidth="1"/>
  </cols>
  <sheetData>
    <row r="1" spans="1:96">
      <c r="A1" s="99"/>
      <c r="B1" s="99"/>
      <c r="C1" s="99"/>
      <c r="D1" s="99"/>
      <c r="BN1" s="99"/>
      <c r="BO1" s="995"/>
      <c r="BP1" s="99"/>
      <c r="BQ1" s="995"/>
      <c r="BR1" s="99"/>
      <c r="BS1" s="995"/>
      <c r="BT1" s="99"/>
      <c r="BU1" s="995"/>
      <c r="BV1" s="99"/>
      <c r="BW1" s="995"/>
    </row>
    <row r="2" spans="1:96" ht="24" thickBot="1">
      <c r="A2" s="99"/>
      <c r="B2" s="99"/>
      <c r="C2" s="99"/>
      <c r="D2" s="99"/>
      <c r="F2" s="100" t="s">
        <v>2</v>
      </c>
      <c r="G2" s="995"/>
      <c r="H2" s="100"/>
      <c r="I2" s="995"/>
      <c r="J2" s="100"/>
      <c r="K2" s="995"/>
      <c r="L2" s="100"/>
      <c r="M2" s="995"/>
      <c r="N2" s="100"/>
      <c r="O2" s="995"/>
      <c r="P2" s="100"/>
      <c r="Q2" s="995"/>
      <c r="R2" s="100"/>
      <c r="S2" s="995"/>
      <c r="T2" s="100"/>
      <c r="U2" s="995"/>
      <c r="V2" s="100"/>
      <c r="W2" s="995"/>
      <c r="X2" s="100"/>
      <c r="Y2" s="995"/>
      <c r="Z2" s="100"/>
      <c r="AA2" s="995"/>
      <c r="AB2" s="100"/>
      <c r="AC2" s="995"/>
      <c r="AD2" s="100"/>
      <c r="AE2" s="995"/>
      <c r="AF2" s="100"/>
      <c r="AG2" s="995"/>
      <c r="AH2" s="100"/>
      <c r="AI2" s="995"/>
      <c r="AJ2" s="100"/>
      <c r="AK2" s="995"/>
      <c r="AL2" s="100"/>
      <c r="AM2" s="995"/>
      <c r="AN2" s="100"/>
      <c r="AO2" s="995"/>
      <c r="AP2" s="100"/>
      <c r="AQ2" s="995"/>
      <c r="AR2" s="99"/>
      <c r="AS2" s="995"/>
      <c r="AT2" s="99"/>
      <c r="AU2" s="995"/>
      <c r="AV2" s="99"/>
      <c r="AW2" s="995"/>
      <c r="AX2" s="99"/>
      <c r="AY2" s="995"/>
      <c r="AZ2" s="99"/>
      <c r="BA2" s="995"/>
      <c r="BB2" s="99"/>
      <c r="BC2" s="995"/>
      <c r="BD2" s="99"/>
      <c r="BE2" s="995"/>
      <c r="BN2" s="99"/>
      <c r="BO2" s="995"/>
      <c r="BP2" s="99"/>
      <c r="BQ2" s="995"/>
      <c r="BR2" s="99"/>
      <c r="BS2" s="995"/>
      <c r="BT2" s="99"/>
      <c r="BU2" s="995"/>
      <c r="BV2" s="99"/>
      <c r="BW2" s="995"/>
    </row>
    <row r="3" spans="1:96" ht="19.5" thickBot="1">
      <c r="A3" s="166" t="s">
        <v>69</v>
      </c>
      <c r="B3" s="161" t="s">
        <v>68</v>
      </c>
      <c r="C3" s="109"/>
      <c r="D3" s="257" t="s">
        <v>280</v>
      </c>
      <c r="E3" s="498" t="s">
        <v>205</v>
      </c>
      <c r="F3" s="1740" t="s">
        <v>206</v>
      </c>
      <c r="G3" s="1741"/>
      <c r="H3" s="1741"/>
      <c r="I3" s="1741"/>
      <c r="J3" s="1741"/>
      <c r="K3" s="1741"/>
      <c r="L3" s="1741"/>
      <c r="M3" s="1741"/>
      <c r="N3" s="1741"/>
      <c r="O3" s="1741"/>
      <c r="P3" s="1742"/>
      <c r="Q3" s="1028"/>
      <c r="R3" s="1740" t="s">
        <v>207</v>
      </c>
      <c r="S3" s="1741"/>
      <c r="T3" s="1741"/>
      <c r="U3" s="1741"/>
      <c r="V3" s="1741"/>
      <c r="W3" s="1741"/>
      <c r="X3" s="1741"/>
      <c r="Y3" s="1741"/>
      <c r="Z3" s="1741"/>
      <c r="AA3" s="1741"/>
      <c r="AB3" s="1742"/>
      <c r="AC3" s="1028"/>
      <c r="AD3" s="1740" t="s">
        <v>208</v>
      </c>
      <c r="AE3" s="1741"/>
      <c r="AF3" s="1741"/>
      <c r="AG3" s="1741"/>
      <c r="AH3" s="1741"/>
      <c r="AI3" s="1741"/>
      <c r="AJ3" s="1741"/>
      <c r="AK3" s="1741"/>
      <c r="AL3" s="1741"/>
      <c r="AM3" s="1741"/>
      <c r="AN3" s="1742"/>
      <c r="AO3" s="1028"/>
      <c r="AP3" s="1735" t="s">
        <v>209</v>
      </c>
      <c r="AQ3" s="1736"/>
      <c r="AR3" s="1736"/>
      <c r="AS3" s="1736"/>
      <c r="AT3" s="1736"/>
      <c r="AU3" s="1736"/>
      <c r="AV3" s="1736"/>
      <c r="AW3" s="1736"/>
      <c r="AX3" s="1736"/>
      <c r="AY3" s="1736"/>
      <c r="AZ3" s="1737"/>
      <c r="BA3" s="1035"/>
      <c r="BB3" s="1735" t="s">
        <v>210</v>
      </c>
      <c r="BC3" s="1736"/>
      <c r="BD3" s="1736"/>
      <c r="BE3" s="1736"/>
      <c r="BF3" s="1736"/>
      <c r="BG3" s="1736"/>
      <c r="BH3" s="1736"/>
      <c r="BI3" s="1736"/>
      <c r="BJ3" s="1736"/>
      <c r="BK3" s="1736"/>
      <c r="BL3" s="1736"/>
      <c r="BM3" s="1035"/>
      <c r="BN3" s="1735" t="s">
        <v>211</v>
      </c>
      <c r="BO3" s="1736"/>
      <c r="BP3" s="1736"/>
      <c r="BQ3" s="1736"/>
      <c r="BR3" s="1736"/>
      <c r="BS3" s="1736"/>
      <c r="BT3" s="1736"/>
      <c r="BU3" s="1736"/>
      <c r="BV3" s="1736"/>
      <c r="BW3" s="1736"/>
      <c r="BX3" s="1737"/>
      <c r="BY3" s="1045"/>
      <c r="BZ3" s="1"/>
      <c r="CA3" s="965" t="s">
        <v>34</v>
      </c>
      <c r="CB3" s="965" t="s">
        <v>30</v>
      </c>
      <c r="CC3" s="965" t="s">
        <v>279</v>
      </c>
      <c r="CD3" s="965" t="s">
        <v>33</v>
      </c>
      <c r="CE3" s="965" t="s">
        <v>35</v>
      </c>
      <c r="CF3" s="965" t="s">
        <v>147</v>
      </c>
      <c r="CG3" s="965" t="s">
        <v>26</v>
      </c>
      <c r="CH3" s="965" t="s">
        <v>229</v>
      </c>
      <c r="CI3" s="965" t="s">
        <v>32</v>
      </c>
      <c r="CJ3" s="965" t="s">
        <v>31</v>
      </c>
      <c r="CK3" s="965" t="s">
        <v>278</v>
      </c>
      <c r="CL3" s="965" t="s">
        <v>28</v>
      </c>
      <c r="CM3" s="965" t="s">
        <v>29</v>
      </c>
      <c r="CN3" s="965">
        <v>10</v>
      </c>
      <c r="CO3" s="965">
        <v>11</v>
      </c>
      <c r="CP3" s="1"/>
      <c r="CQ3" s="1"/>
      <c r="CR3" s="1"/>
    </row>
    <row r="4" spans="1:96" ht="19.5" thickBot="1">
      <c r="A4" s="495">
        <v>1</v>
      </c>
      <c r="B4" s="855" t="s">
        <v>5</v>
      </c>
      <c r="C4" s="855">
        <f t="shared" ref="C4:C34" si="0">CU4</f>
        <v>0</v>
      </c>
      <c r="D4" s="257"/>
      <c r="E4" s="851"/>
      <c r="F4" s="939"/>
      <c r="G4" s="1013"/>
      <c r="H4" s="939"/>
      <c r="I4" s="1013"/>
      <c r="J4" s="939"/>
      <c r="K4" s="1013"/>
      <c r="L4" s="939"/>
      <c r="M4" s="1013"/>
      <c r="N4" s="939"/>
      <c r="O4" s="1013"/>
      <c r="P4" s="1162"/>
      <c r="Q4" s="997"/>
      <c r="R4" s="1210"/>
      <c r="S4" s="996"/>
      <c r="T4" s="993"/>
      <c r="U4" s="1013"/>
      <c r="V4" s="939"/>
      <c r="W4" s="1013"/>
      <c r="X4" s="939" t="s">
        <v>149</v>
      </c>
      <c r="Y4" s="1013"/>
      <c r="Z4" s="939" t="s">
        <v>149</v>
      </c>
      <c r="AA4" s="1013"/>
      <c r="AB4" s="993" t="s">
        <v>145</v>
      </c>
      <c r="AC4" s="996"/>
      <c r="AD4" s="968"/>
      <c r="AE4" s="996"/>
      <c r="AF4" s="939"/>
      <c r="AG4" s="1013"/>
      <c r="AH4" s="939"/>
      <c r="AI4" s="1013"/>
      <c r="AJ4" s="993"/>
      <c r="AK4" s="1013"/>
      <c r="AL4" s="939"/>
      <c r="AM4" s="1013"/>
      <c r="AN4" s="939"/>
      <c r="AO4" s="996"/>
      <c r="AP4" s="968"/>
      <c r="AQ4" s="996"/>
      <c r="AR4" s="993"/>
      <c r="AS4" s="1013"/>
      <c r="AT4" s="939"/>
      <c r="AU4" s="1013"/>
      <c r="AV4" s="939"/>
      <c r="AW4" s="1013"/>
      <c r="AX4" s="939"/>
      <c r="AY4" s="1013"/>
      <c r="AZ4" s="939"/>
      <c r="BA4" s="996"/>
      <c r="BB4" s="1047"/>
      <c r="BC4" s="996"/>
      <c r="BD4" s="939"/>
      <c r="BE4" s="1013"/>
      <c r="BF4" s="939"/>
      <c r="BG4" s="1013"/>
      <c r="BH4" s="993" t="s">
        <v>149</v>
      </c>
      <c r="BI4" s="1013"/>
      <c r="BJ4" s="939" t="s">
        <v>145</v>
      </c>
      <c r="BK4" s="1048"/>
      <c r="BL4" s="939" t="s">
        <v>145</v>
      </c>
      <c r="BM4" s="1049"/>
      <c r="BN4" s="968"/>
      <c r="BO4" s="996"/>
      <c r="BP4" s="939"/>
      <c r="BQ4" s="1013"/>
      <c r="BR4" s="939"/>
      <c r="BS4" s="1013"/>
      <c r="BT4" s="939"/>
      <c r="BU4" s="1013"/>
      <c r="BV4" s="939"/>
      <c r="BW4" s="1048"/>
      <c r="BX4" s="1162"/>
      <c r="BY4" s="1055"/>
      <c r="BZ4" s="1"/>
      <c r="CA4" s="1">
        <f>COUNTIF(F4:BX4,"5А")</f>
        <v>0</v>
      </c>
      <c r="CB4" s="1">
        <f>COUNTIF(F4:BX4,"5Б")</f>
        <v>0</v>
      </c>
      <c r="CC4" s="1">
        <f>COUNTIF(F4:BX4,"5В")</f>
        <v>0</v>
      </c>
      <c r="CD4" s="1">
        <f>COUNTIF(F4:BX4,"6а")</f>
        <v>0</v>
      </c>
      <c r="CE4" s="1">
        <f>COUNTIF(F4:BX4,"6Б")</f>
        <v>0</v>
      </c>
      <c r="CF4" s="1">
        <f>COUNTIF(F4:BX4,"7а")</f>
        <v>0</v>
      </c>
      <c r="CG4" s="1">
        <f>COUNTIF(F4:BX4,"7Б")</f>
        <v>0</v>
      </c>
      <c r="CH4" s="1">
        <f>COUNTIF(F4:BX4,"7В")</f>
        <v>0</v>
      </c>
      <c r="CI4" s="1">
        <f>COUNTIF(F4:BX4,"8а")</f>
        <v>0</v>
      </c>
      <c r="CJ4" s="1">
        <f>COUNTIF(F4:BX4,"8Б")</f>
        <v>0</v>
      </c>
      <c r="CK4" s="1">
        <f>COUNTIF(F4:BX4,"8В")</f>
        <v>0</v>
      </c>
      <c r="CL4" s="1">
        <f>COUNTIF(F4:BX4,"9А")</f>
        <v>3</v>
      </c>
      <c r="CM4" s="1">
        <f>COUNTIF(F4:BX4,"9Б")</f>
        <v>3</v>
      </c>
      <c r="CN4" s="1">
        <f>COUNTIF(F4:BX4,"10")</f>
        <v>0</v>
      </c>
      <c r="CO4" s="1">
        <f>COUNTIF(F4:BX4,"11")</f>
        <v>0</v>
      </c>
      <c r="CP4" s="1">
        <f>SUM(CA4:CO4)</f>
        <v>6</v>
      </c>
      <c r="CQ4" s="1">
        <f>CR4-CP4</f>
        <v>0</v>
      </c>
      <c r="CR4" s="1">
        <v>6</v>
      </c>
    </row>
    <row r="5" spans="1:96" ht="19.5" thickBot="1">
      <c r="A5" s="495">
        <v>2</v>
      </c>
      <c r="B5" s="901" t="s">
        <v>197</v>
      </c>
      <c r="C5" s="855">
        <f t="shared" si="0"/>
        <v>0</v>
      </c>
      <c r="D5" s="248"/>
      <c r="E5" s="902"/>
      <c r="F5" s="940"/>
      <c r="G5" s="1014"/>
      <c r="H5" s="940"/>
      <c r="I5" s="1014"/>
      <c r="J5" s="940"/>
      <c r="K5" s="1014"/>
      <c r="L5" s="940"/>
      <c r="M5" s="1014"/>
      <c r="N5" s="940"/>
      <c r="O5" s="1014"/>
      <c r="P5" s="1163"/>
      <c r="Q5" s="997"/>
      <c r="R5" s="1211"/>
      <c r="S5" s="997"/>
      <c r="T5" s="941"/>
      <c r="U5" s="1014"/>
      <c r="V5" s="940"/>
      <c r="W5" s="1014"/>
      <c r="X5" s="940" t="s">
        <v>149</v>
      </c>
      <c r="Y5" s="1014"/>
      <c r="Z5" s="940"/>
      <c r="AA5" s="1014"/>
      <c r="AB5" s="941"/>
      <c r="AC5" s="997"/>
      <c r="AD5" s="969"/>
      <c r="AE5" s="997"/>
      <c r="AF5" s="940"/>
      <c r="AG5" s="1014"/>
      <c r="AH5" s="940"/>
      <c r="AI5" s="1014"/>
      <c r="AJ5" s="941" t="s">
        <v>278</v>
      </c>
      <c r="AK5" s="1014"/>
      <c r="AL5" s="940"/>
      <c r="AM5" s="1014"/>
      <c r="AN5" s="940" t="s">
        <v>148</v>
      </c>
      <c r="AO5" s="997"/>
      <c r="AP5" s="969"/>
      <c r="AQ5" s="997"/>
      <c r="AR5" s="941"/>
      <c r="AS5" s="1014"/>
      <c r="AT5" s="940"/>
      <c r="AU5" s="1014"/>
      <c r="AV5" s="940"/>
      <c r="AW5" s="1014"/>
      <c r="AX5" s="940"/>
      <c r="AY5" s="1014"/>
      <c r="AZ5" s="940" t="s">
        <v>278</v>
      </c>
      <c r="BA5" s="997"/>
      <c r="BB5" s="970"/>
      <c r="BC5" s="997"/>
      <c r="BD5" s="940"/>
      <c r="BE5" s="1014"/>
      <c r="BF5" s="940"/>
      <c r="BG5" s="1014"/>
      <c r="BH5" s="941"/>
      <c r="BI5" s="1014"/>
      <c r="BJ5" s="940"/>
      <c r="BK5" s="1050"/>
      <c r="BL5" s="940" t="s">
        <v>145</v>
      </c>
      <c r="BM5" s="1051"/>
      <c r="BN5" s="969"/>
      <c r="BO5" s="997"/>
      <c r="BP5" s="940"/>
      <c r="BQ5" s="1014"/>
      <c r="BR5" s="940"/>
      <c r="BS5" s="1014"/>
      <c r="BT5" s="940" t="s">
        <v>148</v>
      </c>
      <c r="BU5" s="1014"/>
      <c r="BV5" s="940"/>
      <c r="BW5" s="1050"/>
      <c r="BX5" s="1163"/>
      <c r="BY5" s="1050"/>
      <c r="BZ5" s="1"/>
      <c r="CA5" s="1">
        <f t="shared" ref="CA5:CA34" si="1">COUNTIF(F5:BX5,"5А")</f>
        <v>0</v>
      </c>
      <c r="CB5" s="1">
        <f t="shared" ref="CB5:CB34" si="2">COUNTIF(F5:BX5,"5Б")</f>
        <v>0</v>
      </c>
      <c r="CC5" s="1">
        <f t="shared" ref="CC5:CC34" si="3">COUNTIF(F5:BX5,"5В")</f>
        <v>0</v>
      </c>
      <c r="CD5" s="1">
        <f t="shared" ref="CD5:CD34" si="4">COUNTIF(F5:BX5,"6а")</f>
        <v>0</v>
      </c>
      <c r="CE5" s="1">
        <f t="shared" ref="CE5:CE34" si="5">COUNTIF(F5:BX5,"6Б")</f>
        <v>0</v>
      </c>
      <c r="CF5" s="1">
        <f t="shared" ref="CF5:CF34" si="6">COUNTIF(F5:BX5,"7а")</f>
        <v>0</v>
      </c>
      <c r="CG5" s="1">
        <f t="shared" ref="CG5:CG34" si="7">COUNTIF(F5:BX5,"7Б")</f>
        <v>0</v>
      </c>
      <c r="CH5" s="1">
        <f t="shared" ref="CH5:CH34" si="8">COUNTIF(F5:BX5,"7В")</f>
        <v>0</v>
      </c>
      <c r="CI5" s="1">
        <f t="shared" ref="CI5:CI34" si="9">COUNTIF(F5:BX5,"8а")</f>
        <v>0</v>
      </c>
      <c r="CJ5" s="1">
        <f t="shared" ref="CJ5:CJ34" si="10">COUNTIF(F5:BX5,"8Б")</f>
        <v>2</v>
      </c>
      <c r="CK5" s="1">
        <f t="shared" ref="CK5:CK34" si="11">COUNTIF(F5:BX5,"8В")</f>
        <v>2</v>
      </c>
      <c r="CL5" s="1">
        <f t="shared" ref="CL5:CL34" si="12">COUNTIF(F5:BX5,"9А")</f>
        <v>1</v>
      </c>
      <c r="CM5" s="1">
        <f t="shared" ref="CM5:CM34" si="13">COUNTIF(F5:BX5,"9Б")</f>
        <v>1</v>
      </c>
      <c r="CN5" s="1">
        <f t="shared" ref="CN5:CN34" si="14">COUNTIF(F5:BX5,"10")</f>
        <v>0</v>
      </c>
      <c r="CO5" s="1">
        <f t="shared" ref="CO5:CO34" si="15">COUNTIF(F5:BX5,"11")</f>
        <v>0</v>
      </c>
      <c r="CP5" s="1">
        <f t="shared" ref="CP5:CP34" si="16">SUM(CA5:CO5)</f>
        <v>6</v>
      </c>
      <c r="CQ5" s="1">
        <f t="shared" ref="CQ5:CQ34" si="17">CR5-CP5</f>
        <v>0</v>
      </c>
      <c r="CR5" s="1">
        <v>6</v>
      </c>
    </row>
    <row r="6" spans="1:96" ht="16.5" thickBot="1">
      <c r="A6" s="495">
        <v>3</v>
      </c>
      <c r="B6" s="133" t="s">
        <v>42</v>
      </c>
      <c r="C6" s="855">
        <f t="shared" si="0"/>
        <v>0</v>
      </c>
      <c r="D6" s="248"/>
      <c r="E6" s="852"/>
      <c r="F6" s="941" t="s">
        <v>146</v>
      </c>
      <c r="G6" s="1014"/>
      <c r="H6" s="940"/>
      <c r="I6" s="1014"/>
      <c r="J6" s="940" t="s">
        <v>279</v>
      </c>
      <c r="K6" s="1014"/>
      <c r="L6" s="940"/>
      <c r="M6" s="1014"/>
      <c r="N6" s="940"/>
      <c r="O6" s="1014"/>
      <c r="P6" s="1163"/>
      <c r="Q6" s="997"/>
      <c r="R6" s="1211" t="s">
        <v>146</v>
      </c>
      <c r="S6" s="997"/>
      <c r="T6" s="940" t="s">
        <v>279</v>
      </c>
      <c r="U6" s="1014"/>
      <c r="V6" s="940"/>
      <c r="W6" s="1014"/>
      <c r="X6" s="940"/>
      <c r="Y6" s="1014"/>
      <c r="Z6" s="940"/>
      <c r="AA6" s="1014"/>
      <c r="AB6" s="940"/>
      <c r="AC6" s="997"/>
      <c r="AD6" s="969" t="s">
        <v>146</v>
      </c>
      <c r="AE6" s="997"/>
      <c r="AF6" s="940" t="s">
        <v>279</v>
      </c>
      <c r="AG6" s="1014"/>
      <c r="AH6" s="940"/>
      <c r="AI6" s="1014"/>
      <c r="AJ6" s="940"/>
      <c r="AK6" s="1014"/>
      <c r="AL6" s="940"/>
      <c r="AM6" s="1014"/>
      <c r="AN6" s="940"/>
      <c r="AO6" s="997"/>
      <c r="AP6" s="969" t="s">
        <v>279</v>
      </c>
      <c r="AQ6" s="997"/>
      <c r="AR6" s="940" t="s">
        <v>146</v>
      </c>
      <c r="AS6" s="1014"/>
      <c r="AT6" s="940"/>
      <c r="AU6" s="1014"/>
      <c r="AV6" s="940"/>
      <c r="AW6" s="1014"/>
      <c r="AX6" s="940"/>
      <c r="AY6" s="1014"/>
      <c r="AZ6" s="940"/>
      <c r="BA6" s="997"/>
      <c r="BB6" s="969" t="s">
        <v>279</v>
      </c>
      <c r="BC6" s="997"/>
      <c r="BD6" s="940" t="s">
        <v>146</v>
      </c>
      <c r="BE6" s="1014"/>
      <c r="BF6" s="940"/>
      <c r="BG6" s="1014"/>
      <c r="BH6" s="940"/>
      <c r="BI6" s="1014"/>
      <c r="BJ6" s="940"/>
      <c r="BK6" s="1050"/>
      <c r="BL6" s="940"/>
      <c r="BM6" s="1051"/>
      <c r="BN6" s="969"/>
      <c r="BO6" s="997"/>
      <c r="BP6" s="940"/>
      <c r="BQ6" s="1014"/>
      <c r="BR6" s="940"/>
      <c r="BS6" s="1014"/>
      <c r="BT6" s="940"/>
      <c r="BU6" s="1014"/>
      <c r="BV6" s="940"/>
      <c r="BW6" s="1050"/>
      <c r="BX6" s="1163"/>
      <c r="BY6" s="1050"/>
      <c r="BZ6" s="1"/>
      <c r="CA6" s="1">
        <f t="shared" si="1"/>
        <v>0</v>
      </c>
      <c r="CB6" s="1">
        <f t="shared" si="2"/>
        <v>0</v>
      </c>
      <c r="CC6" s="1">
        <f t="shared" si="3"/>
        <v>5</v>
      </c>
      <c r="CD6" s="1">
        <f t="shared" si="4"/>
        <v>0</v>
      </c>
      <c r="CE6" s="1">
        <f t="shared" si="5"/>
        <v>5</v>
      </c>
      <c r="CF6" s="1">
        <f t="shared" si="6"/>
        <v>0</v>
      </c>
      <c r="CG6" s="1">
        <f t="shared" si="7"/>
        <v>0</v>
      </c>
      <c r="CH6" s="1">
        <f t="shared" si="8"/>
        <v>0</v>
      </c>
      <c r="CI6" s="1">
        <f t="shared" si="9"/>
        <v>0</v>
      </c>
      <c r="CJ6" s="1">
        <f t="shared" si="10"/>
        <v>0</v>
      </c>
      <c r="CK6" s="1">
        <f t="shared" si="11"/>
        <v>0</v>
      </c>
      <c r="CL6" s="1">
        <f t="shared" si="12"/>
        <v>0</v>
      </c>
      <c r="CM6" s="1">
        <f t="shared" si="13"/>
        <v>0</v>
      </c>
      <c r="CN6" s="1">
        <f t="shared" si="14"/>
        <v>0</v>
      </c>
      <c r="CO6" s="1">
        <f t="shared" si="15"/>
        <v>0</v>
      </c>
      <c r="CP6" s="1">
        <f t="shared" si="16"/>
        <v>10</v>
      </c>
      <c r="CQ6" s="1">
        <f t="shared" si="17"/>
        <v>0</v>
      </c>
      <c r="CR6" s="1">
        <v>10</v>
      </c>
    </row>
    <row r="7" spans="1:96" ht="16.5" thickBot="1">
      <c r="A7" s="495">
        <v>4</v>
      </c>
      <c r="B7" s="134" t="s">
        <v>43</v>
      </c>
      <c r="C7" s="855">
        <f t="shared" si="0"/>
        <v>0</v>
      </c>
      <c r="D7" s="248"/>
      <c r="E7" s="1209"/>
      <c r="F7" s="972" t="s">
        <v>278</v>
      </c>
      <c r="G7" s="1015"/>
      <c r="H7" s="972"/>
      <c r="I7" s="1015"/>
      <c r="J7" s="972"/>
      <c r="K7" s="1015"/>
      <c r="L7" s="972"/>
      <c r="M7" s="1015"/>
      <c r="N7" s="972"/>
      <c r="O7" s="1015"/>
      <c r="P7" s="1230"/>
      <c r="Q7" s="998"/>
      <c r="R7" s="1212"/>
      <c r="S7" s="998"/>
      <c r="T7" s="972"/>
      <c r="U7" s="1015"/>
      <c r="V7" s="972"/>
      <c r="W7" s="1015"/>
      <c r="X7" s="972"/>
      <c r="Y7" s="1015"/>
      <c r="Z7" s="972"/>
      <c r="AA7" s="1015"/>
      <c r="AB7" s="972">
        <v>10</v>
      </c>
      <c r="AC7" s="998"/>
      <c r="AD7" s="974"/>
      <c r="AE7" s="999"/>
      <c r="AF7" s="959"/>
      <c r="AG7" s="1018"/>
      <c r="AH7" s="959"/>
      <c r="AI7" s="1018"/>
      <c r="AJ7" s="959"/>
      <c r="AK7" s="1018"/>
      <c r="AL7" s="959"/>
      <c r="AM7" s="1018"/>
      <c r="AN7" s="958"/>
      <c r="AO7" s="998"/>
      <c r="AP7" s="971"/>
      <c r="AQ7" s="998"/>
      <c r="AR7" s="972"/>
      <c r="AS7" s="1015"/>
      <c r="AT7" s="972"/>
      <c r="AU7" s="1015"/>
      <c r="AV7" s="972"/>
      <c r="AW7" s="1015"/>
      <c r="AX7" s="972"/>
      <c r="AY7" s="1015"/>
      <c r="AZ7" s="973">
        <v>11</v>
      </c>
      <c r="BA7" s="998"/>
      <c r="BB7" s="974"/>
      <c r="BC7" s="999"/>
      <c r="BD7" s="959"/>
      <c r="BE7" s="1018"/>
      <c r="BF7" s="959"/>
      <c r="BG7" s="1018"/>
      <c r="BH7" s="959"/>
      <c r="BI7" s="1018"/>
      <c r="BJ7" s="959"/>
      <c r="BK7" s="1052"/>
      <c r="BL7" s="959" t="s">
        <v>148</v>
      </c>
      <c r="BM7" s="1053"/>
      <c r="BN7" s="974"/>
      <c r="BO7" s="999"/>
      <c r="BP7" s="959"/>
      <c r="BQ7" s="1018"/>
      <c r="BR7" s="959"/>
      <c r="BS7" s="1018"/>
      <c r="BT7" s="1099"/>
      <c r="BU7" s="1018"/>
      <c r="BV7" s="958" t="s">
        <v>151</v>
      </c>
      <c r="BW7" s="1052"/>
      <c r="BX7" s="1164"/>
      <c r="BY7" s="1062"/>
      <c r="BZ7" s="1"/>
      <c r="CA7" s="1">
        <f t="shared" si="1"/>
        <v>0</v>
      </c>
      <c r="CB7" s="1">
        <f t="shared" si="2"/>
        <v>0</v>
      </c>
      <c r="CC7" s="1">
        <f t="shared" si="3"/>
        <v>0</v>
      </c>
      <c r="CD7" s="1">
        <f t="shared" si="4"/>
        <v>0</v>
      </c>
      <c r="CE7" s="1">
        <f t="shared" si="5"/>
        <v>0</v>
      </c>
      <c r="CF7" s="1">
        <f t="shared" si="6"/>
        <v>0</v>
      </c>
      <c r="CG7" s="1">
        <f t="shared" si="7"/>
        <v>0</v>
      </c>
      <c r="CH7" s="1">
        <f t="shared" si="8"/>
        <v>0</v>
      </c>
      <c r="CI7" s="1">
        <f t="shared" si="9"/>
        <v>1</v>
      </c>
      <c r="CJ7" s="1">
        <f t="shared" si="10"/>
        <v>1</v>
      </c>
      <c r="CK7" s="1">
        <f t="shared" si="11"/>
        <v>1</v>
      </c>
      <c r="CL7" s="1">
        <f t="shared" si="12"/>
        <v>0</v>
      </c>
      <c r="CM7" s="1">
        <f t="shared" si="13"/>
        <v>0</v>
      </c>
      <c r="CN7" s="1">
        <f t="shared" si="14"/>
        <v>1</v>
      </c>
      <c r="CO7" s="1">
        <f t="shared" si="15"/>
        <v>1</v>
      </c>
      <c r="CP7" s="1">
        <f t="shared" si="16"/>
        <v>5</v>
      </c>
      <c r="CQ7" s="1">
        <f t="shared" si="17"/>
        <v>0</v>
      </c>
      <c r="CR7" s="1">
        <v>5</v>
      </c>
    </row>
    <row r="8" spans="1:96" ht="15.75" thickBot="1">
      <c r="A8" s="495">
        <v>5</v>
      </c>
      <c r="B8" s="855" t="s">
        <v>38</v>
      </c>
      <c r="C8" s="855">
        <f t="shared" si="0"/>
        <v>0</v>
      </c>
      <c r="D8" s="257" t="s">
        <v>232</v>
      </c>
      <c r="E8" s="350"/>
      <c r="F8" s="939" t="s">
        <v>145</v>
      </c>
      <c r="G8" s="1013"/>
      <c r="H8" s="939" t="s">
        <v>232</v>
      </c>
      <c r="I8" s="1013"/>
      <c r="J8" s="3" t="s">
        <v>146</v>
      </c>
      <c r="K8" s="1013"/>
      <c r="L8" s="918" t="s">
        <v>41</v>
      </c>
      <c r="M8" s="1013"/>
      <c r="N8" s="918" t="s">
        <v>41</v>
      </c>
      <c r="O8" s="1013"/>
      <c r="P8" s="3"/>
      <c r="Q8" s="1231"/>
      <c r="R8" s="1213" t="s">
        <v>232</v>
      </c>
      <c r="S8" s="996"/>
      <c r="T8" s="939" t="s">
        <v>232</v>
      </c>
      <c r="U8" s="1013"/>
      <c r="V8" s="939" t="s">
        <v>145</v>
      </c>
      <c r="W8" s="1013"/>
      <c r="X8" s="993" t="s">
        <v>146</v>
      </c>
      <c r="Y8" s="1013"/>
      <c r="Z8" s="939" t="s">
        <v>41</v>
      </c>
      <c r="AA8" s="1013"/>
      <c r="AB8" s="993" t="s">
        <v>41</v>
      </c>
      <c r="AC8" s="996"/>
      <c r="AD8" s="968"/>
      <c r="AE8" s="996"/>
      <c r="AF8" s="939"/>
      <c r="AG8" s="1013"/>
      <c r="AH8" s="993" t="s">
        <v>146</v>
      </c>
      <c r="AI8" s="1013"/>
      <c r="AJ8" s="993" t="s">
        <v>41</v>
      </c>
      <c r="AK8" s="1013"/>
      <c r="AL8" s="939" t="s">
        <v>145</v>
      </c>
      <c r="AM8" s="1013"/>
      <c r="AN8" s="918" t="s">
        <v>146</v>
      </c>
      <c r="AO8" s="1004"/>
      <c r="AP8" s="968"/>
      <c r="AQ8" s="996"/>
      <c r="AR8" s="939" t="s">
        <v>232</v>
      </c>
      <c r="AS8" s="1013"/>
      <c r="AT8" s="993" t="s">
        <v>232</v>
      </c>
      <c r="AU8" s="1013"/>
      <c r="AV8" s="939"/>
      <c r="AW8" s="1013"/>
      <c r="AX8" s="939"/>
      <c r="AY8" s="1013"/>
      <c r="AZ8" s="939"/>
      <c r="BA8" s="1000"/>
      <c r="BB8" s="1054"/>
      <c r="BC8" s="1000"/>
      <c r="BD8" s="977" t="s">
        <v>232</v>
      </c>
      <c r="BE8" s="1019"/>
      <c r="BF8" s="976" t="s">
        <v>145</v>
      </c>
      <c r="BG8" s="1019"/>
      <c r="BH8" s="976" t="s">
        <v>41</v>
      </c>
      <c r="BI8" s="1019"/>
      <c r="BJ8" s="977" t="s">
        <v>146</v>
      </c>
      <c r="BK8" s="1055"/>
      <c r="BL8" s="976"/>
      <c r="BM8" s="1056"/>
      <c r="BN8" s="975" t="s">
        <v>145</v>
      </c>
      <c r="BO8" s="1000"/>
      <c r="BP8" s="976" t="s">
        <v>146</v>
      </c>
      <c r="BQ8" s="1019"/>
      <c r="BR8" s="977" t="s">
        <v>232</v>
      </c>
      <c r="BS8" s="1019"/>
      <c r="BT8" s="977" t="s">
        <v>41</v>
      </c>
      <c r="BU8" s="1019"/>
      <c r="BV8" s="976"/>
      <c r="BW8" s="1055"/>
      <c r="BX8" s="1165"/>
      <c r="BY8" s="1055"/>
      <c r="BZ8" s="1"/>
      <c r="CA8" s="1">
        <f t="shared" si="1"/>
        <v>0</v>
      </c>
      <c r="CB8" s="1">
        <f t="shared" si="2"/>
        <v>0</v>
      </c>
      <c r="CC8" s="1">
        <f t="shared" si="3"/>
        <v>0</v>
      </c>
      <c r="CD8" s="1">
        <f t="shared" si="4"/>
        <v>0</v>
      </c>
      <c r="CE8" s="1">
        <f t="shared" si="5"/>
        <v>6</v>
      </c>
      <c r="CF8" s="1">
        <f t="shared" si="6"/>
        <v>0</v>
      </c>
      <c r="CG8" s="1">
        <f t="shared" si="7"/>
        <v>7</v>
      </c>
      <c r="CH8" s="1">
        <f t="shared" si="8"/>
        <v>7</v>
      </c>
      <c r="CI8" s="1">
        <f t="shared" si="9"/>
        <v>0</v>
      </c>
      <c r="CJ8" s="1">
        <f t="shared" si="10"/>
        <v>0</v>
      </c>
      <c r="CK8" s="1">
        <f t="shared" si="11"/>
        <v>0</v>
      </c>
      <c r="CL8" s="1">
        <f t="shared" si="12"/>
        <v>0</v>
      </c>
      <c r="CM8" s="1">
        <f t="shared" si="13"/>
        <v>5</v>
      </c>
      <c r="CN8" s="1">
        <f t="shared" si="14"/>
        <v>0</v>
      </c>
      <c r="CO8" s="1">
        <f t="shared" si="15"/>
        <v>0</v>
      </c>
      <c r="CP8" s="1">
        <f t="shared" si="16"/>
        <v>25</v>
      </c>
      <c r="CQ8" s="1">
        <f t="shared" si="17"/>
        <v>0</v>
      </c>
      <c r="CR8" s="1">
        <v>25</v>
      </c>
    </row>
    <row r="9" spans="1:96" ht="15.75" thickBot="1">
      <c r="A9" s="495">
        <v>6</v>
      </c>
      <c r="B9" s="133" t="s">
        <v>44</v>
      </c>
      <c r="C9" s="855">
        <f t="shared" si="0"/>
        <v>0</v>
      </c>
      <c r="D9" s="248"/>
      <c r="E9" s="387"/>
      <c r="F9" s="940" t="s">
        <v>149</v>
      </c>
      <c r="G9" s="1014"/>
      <c r="H9" s="967" t="s">
        <v>231</v>
      </c>
      <c r="I9" s="1016"/>
      <c r="J9" s="941">
        <v>10</v>
      </c>
      <c r="K9" s="1014"/>
      <c r="L9" s="1">
        <v>10</v>
      </c>
      <c r="M9" s="1016"/>
      <c r="N9" s="942">
        <v>11</v>
      </c>
      <c r="O9" s="1014"/>
      <c r="P9" s="1"/>
      <c r="Q9" s="1232"/>
      <c r="R9" s="1211">
        <v>11</v>
      </c>
      <c r="S9" s="997"/>
      <c r="T9" s="967"/>
      <c r="U9" s="1016"/>
      <c r="V9" s="941" t="s">
        <v>149</v>
      </c>
      <c r="W9" s="1014"/>
      <c r="X9" s="941">
        <v>10</v>
      </c>
      <c r="Y9" s="1014"/>
      <c r="Z9" s="941"/>
      <c r="AA9" s="1014"/>
      <c r="AB9" s="940"/>
      <c r="AC9" s="997"/>
      <c r="AD9" s="970">
        <v>10</v>
      </c>
      <c r="AE9" s="997"/>
      <c r="AF9" s="941"/>
      <c r="AG9" s="1014"/>
      <c r="AH9" s="941" t="s">
        <v>149</v>
      </c>
      <c r="AI9" s="1014"/>
      <c r="AJ9" s="967"/>
      <c r="AK9" s="1016"/>
      <c r="AL9" s="940"/>
      <c r="AM9" s="1014"/>
      <c r="AN9" s="940"/>
      <c r="AO9" s="997"/>
      <c r="AP9" s="970" t="s">
        <v>151</v>
      </c>
      <c r="AQ9" s="997"/>
      <c r="AR9" s="967" t="s">
        <v>230</v>
      </c>
      <c r="AS9" s="1016"/>
      <c r="AT9" s="941">
        <v>11</v>
      </c>
      <c r="AU9" s="1014"/>
      <c r="AV9" s="940">
        <v>10</v>
      </c>
      <c r="AW9" s="1014"/>
      <c r="AX9" s="941">
        <v>11</v>
      </c>
      <c r="AY9" s="1014"/>
      <c r="AZ9" s="940"/>
      <c r="BA9" s="997"/>
      <c r="BB9" s="969" t="s">
        <v>151</v>
      </c>
      <c r="BC9" s="997"/>
      <c r="BD9" s="967" t="s">
        <v>149</v>
      </c>
      <c r="BE9" s="1016"/>
      <c r="BF9" s="941">
        <v>11</v>
      </c>
      <c r="BG9" s="1014"/>
      <c r="BH9" s="941"/>
      <c r="BI9" s="1014"/>
      <c r="BJ9" s="941" t="s">
        <v>149</v>
      </c>
      <c r="BK9" s="1050"/>
      <c r="BL9" s="967"/>
      <c r="BM9" s="1057"/>
      <c r="BN9" s="970"/>
      <c r="BO9" s="997"/>
      <c r="BP9" s="941"/>
      <c r="BQ9" s="1014"/>
      <c r="BR9" s="940"/>
      <c r="BS9" s="1014"/>
      <c r="BT9" s="941"/>
      <c r="BU9" s="1014"/>
      <c r="BV9" s="940"/>
      <c r="BW9" s="1050"/>
      <c r="BX9" s="1163"/>
      <c r="BY9" s="1050"/>
      <c r="BZ9" s="1"/>
      <c r="CA9" s="1">
        <f t="shared" si="1"/>
        <v>0</v>
      </c>
      <c r="CB9" s="1">
        <f t="shared" si="2"/>
        <v>0</v>
      </c>
      <c r="CC9" s="1">
        <f t="shared" si="3"/>
        <v>0</v>
      </c>
      <c r="CD9" s="1">
        <f t="shared" si="4"/>
        <v>0</v>
      </c>
      <c r="CE9" s="1">
        <f t="shared" si="5"/>
        <v>0</v>
      </c>
      <c r="CF9" s="1">
        <f t="shared" si="6"/>
        <v>0</v>
      </c>
      <c r="CG9" s="1">
        <f t="shared" si="7"/>
        <v>0</v>
      </c>
      <c r="CH9" s="1">
        <f t="shared" si="8"/>
        <v>0</v>
      </c>
      <c r="CI9" s="1">
        <f t="shared" si="9"/>
        <v>2</v>
      </c>
      <c r="CJ9" s="1">
        <f t="shared" si="10"/>
        <v>0</v>
      </c>
      <c r="CK9" s="1">
        <f t="shared" si="11"/>
        <v>0</v>
      </c>
      <c r="CL9" s="1">
        <f t="shared" si="12"/>
        <v>5</v>
      </c>
      <c r="CM9" s="1">
        <f t="shared" si="13"/>
        <v>0</v>
      </c>
      <c r="CN9" s="1">
        <f t="shared" si="14"/>
        <v>6</v>
      </c>
      <c r="CO9" s="1">
        <f t="shared" si="15"/>
        <v>6</v>
      </c>
      <c r="CP9" s="1">
        <f t="shared" si="16"/>
        <v>19</v>
      </c>
      <c r="CQ9" s="1">
        <f t="shared" si="17"/>
        <v>2</v>
      </c>
      <c r="CR9" s="1">
        <v>21</v>
      </c>
    </row>
    <row r="10" spans="1:96" ht="19.5" thickBot="1">
      <c r="A10" s="495">
        <v>7</v>
      </c>
      <c r="B10" s="133" t="s">
        <v>136</v>
      </c>
      <c r="C10" s="855">
        <f t="shared" si="0"/>
        <v>0</v>
      </c>
      <c r="D10" s="248" t="s">
        <v>150</v>
      </c>
      <c r="E10" s="905"/>
      <c r="F10" s="1058" t="s">
        <v>150</v>
      </c>
      <c r="G10" s="1014"/>
      <c r="H10" s="942" t="s">
        <v>279</v>
      </c>
      <c r="I10" s="1017"/>
      <c r="J10" s="942" t="s">
        <v>278</v>
      </c>
      <c r="K10" s="1017"/>
      <c r="L10" s="942" t="s">
        <v>150</v>
      </c>
      <c r="M10" s="1017"/>
      <c r="N10" s="942" t="s">
        <v>151</v>
      </c>
      <c r="O10" s="1017"/>
      <c r="P10" s="942"/>
      <c r="Q10" s="1233"/>
      <c r="R10" s="1214" t="s">
        <v>279</v>
      </c>
      <c r="S10" s="1005"/>
      <c r="T10" s="942" t="s">
        <v>150</v>
      </c>
      <c r="U10" s="1017"/>
      <c r="V10" s="942" t="s">
        <v>151</v>
      </c>
      <c r="W10" s="1017"/>
      <c r="X10" s="1058"/>
      <c r="Y10" s="1014"/>
      <c r="Z10" s="942" t="s">
        <v>278</v>
      </c>
      <c r="AA10" s="1017"/>
      <c r="AB10" s="942" t="s">
        <v>146</v>
      </c>
      <c r="AC10" s="1005"/>
      <c r="AD10" s="989" t="s">
        <v>279</v>
      </c>
      <c r="AE10" s="1005"/>
      <c r="AF10" s="942" t="s">
        <v>151</v>
      </c>
      <c r="AG10" s="1017"/>
      <c r="AH10" s="982" t="s">
        <v>278</v>
      </c>
      <c r="AI10" s="1017"/>
      <c r="AJ10" s="942" t="s">
        <v>279</v>
      </c>
      <c r="AK10" s="1017"/>
      <c r="AL10" s="982" t="s">
        <v>150</v>
      </c>
      <c r="AM10" s="1017"/>
      <c r="AN10" s="942"/>
      <c r="AO10" s="1005"/>
      <c r="AP10" s="981" t="s">
        <v>150</v>
      </c>
      <c r="AQ10" s="1005"/>
      <c r="AR10" s="982"/>
      <c r="AS10" s="1017"/>
      <c r="AT10" s="942" t="s">
        <v>278</v>
      </c>
      <c r="AU10" s="1017"/>
      <c r="AV10" s="942" t="s">
        <v>146</v>
      </c>
      <c r="AW10" s="1017"/>
      <c r="AX10" s="942" t="s">
        <v>279</v>
      </c>
      <c r="AY10" s="1017"/>
      <c r="AZ10" s="942" t="s">
        <v>150</v>
      </c>
      <c r="BA10" s="1005"/>
      <c r="BB10" s="981" t="s">
        <v>150</v>
      </c>
      <c r="BC10" s="1005"/>
      <c r="BD10" s="942" t="s">
        <v>150</v>
      </c>
      <c r="BE10" s="1017"/>
      <c r="BF10" s="942" t="s">
        <v>151</v>
      </c>
      <c r="BG10" s="1017"/>
      <c r="BH10" s="982" t="s">
        <v>278</v>
      </c>
      <c r="BI10" s="1017"/>
      <c r="BJ10" s="942" t="s">
        <v>279</v>
      </c>
      <c r="BK10" s="1059"/>
      <c r="BL10" s="942"/>
      <c r="BM10" s="1060"/>
      <c r="BN10" s="981" t="s">
        <v>278</v>
      </c>
      <c r="BO10" s="1005"/>
      <c r="BP10" s="942" t="s">
        <v>279</v>
      </c>
      <c r="BQ10" s="1017"/>
      <c r="BR10" s="942" t="s">
        <v>150</v>
      </c>
      <c r="BS10" s="1017"/>
      <c r="BT10" s="940" t="s">
        <v>279</v>
      </c>
      <c r="BU10" s="1014"/>
      <c r="BV10" s="941" t="s">
        <v>146</v>
      </c>
      <c r="BW10" s="1050"/>
      <c r="BX10" s="1163"/>
      <c r="BY10" s="1050"/>
      <c r="BZ10" s="1"/>
      <c r="CA10" s="1">
        <f t="shared" si="1"/>
        <v>0</v>
      </c>
      <c r="CB10" s="1">
        <f t="shared" si="2"/>
        <v>0</v>
      </c>
      <c r="CC10" s="1">
        <f t="shared" si="3"/>
        <v>8</v>
      </c>
      <c r="CD10" s="1">
        <f t="shared" si="4"/>
        <v>9</v>
      </c>
      <c r="CE10" s="1">
        <f t="shared" si="5"/>
        <v>3</v>
      </c>
      <c r="CF10" s="1">
        <f t="shared" si="6"/>
        <v>0</v>
      </c>
      <c r="CG10" s="1">
        <f t="shared" si="7"/>
        <v>0</v>
      </c>
      <c r="CH10" s="1">
        <f t="shared" si="8"/>
        <v>0</v>
      </c>
      <c r="CI10" s="1">
        <f t="shared" si="9"/>
        <v>4</v>
      </c>
      <c r="CJ10" s="1">
        <f t="shared" si="10"/>
        <v>0</v>
      </c>
      <c r="CK10" s="1">
        <f t="shared" si="11"/>
        <v>6</v>
      </c>
      <c r="CL10" s="1">
        <f t="shared" si="12"/>
        <v>0</v>
      </c>
      <c r="CM10" s="1">
        <f t="shared" si="13"/>
        <v>0</v>
      </c>
      <c r="CN10" s="1">
        <f t="shared" si="14"/>
        <v>0</v>
      </c>
      <c r="CO10" s="1">
        <f t="shared" si="15"/>
        <v>0</v>
      </c>
      <c r="CP10" s="1">
        <f t="shared" si="16"/>
        <v>30</v>
      </c>
      <c r="CQ10" s="1">
        <f t="shared" si="17"/>
        <v>0</v>
      </c>
      <c r="CR10" s="1">
        <v>30</v>
      </c>
    </row>
    <row r="11" spans="1:96" ht="15.75" thickBot="1">
      <c r="A11" s="495">
        <v>8</v>
      </c>
      <c r="B11" s="856" t="s">
        <v>191</v>
      </c>
      <c r="C11" s="855">
        <f t="shared" si="0"/>
        <v>0</v>
      </c>
      <c r="D11" s="249" t="s">
        <v>147</v>
      </c>
      <c r="E11" s="913"/>
      <c r="F11" s="959" t="s">
        <v>233</v>
      </c>
      <c r="G11" s="1018"/>
      <c r="H11" s="959" t="s">
        <v>152</v>
      </c>
      <c r="I11" s="1018"/>
      <c r="J11" s="911" t="s">
        <v>233</v>
      </c>
      <c r="K11" s="1018"/>
      <c r="L11" s="919" t="s">
        <v>147</v>
      </c>
      <c r="M11" s="1018"/>
      <c r="N11" s="959" t="s">
        <v>152</v>
      </c>
      <c r="O11" s="1018"/>
      <c r="P11" s="959"/>
      <c r="Q11" s="1234"/>
      <c r="R11" s="1215" t="s">
        <v>147</v>
      </c>
      <c r="S11" s="999"/>
      <c r="T11" s="959" t="s">
        <v>233</v>
      </c>
      <c r="U11" s="1018"/>
      <c r="V11" s="959" t="s">
        <v>152</v>
      </c>
      <c r="W11" s="1018"/>
      <c r="X11" s="959" t="s">
        <v>148</v>
      </c>
      <c r="Y11" s="1018"/>
      <c r="Z11" s="959" t="s">
        <v>147</v>
      </c>
      <c r="AA11" s="1018"/>
      <c r="AB11" s="959"/>
      <c r="AC11" s="998"/>
      <c r="AD11" s="971" t="s">
        <v>233</v>
      </c>
      <c r="AE11" s="998"/>
      <c r="AF11" s="972" t="s">
        <v>233</v>
      </c>
      <c r="AG11" s="1015"/>
      <c r="AH11" s="972" t="s">
        <v>152</v>
      </c>
      <c r="AI11" s="1015"/>
      <c r="AJ11" s="973"/>
      <c r="AK11" s="1015"/>
      <c r="AL11" s="972" t="s">
        <v>148</v>
      </c>
      <c r="AM11" s="1015"/>
      <c r="AN11" s="972"/>
      <c r="AO11" s="998"/>
      <c r="AP11" s="974" t="s">
        <v>148</v>
      </c>
      <c r="AQ11" s="999"/>
      <c r="AR11" s="959" t="s">
        <v>148</v>
      </c>
      <c r="AS11" s="1018"/>
      <c r="AT11" s="958" t="s">
        <v>152</v>
      </c>
      <c r="AU11" s="1018"/>
      <c r="AV11" s="958" t="s">
        <v>147</v>
      </c>
      <c r="AW11" s="1018"/>
      <c r="AX11" s="959" t="s">
        <v>233</v>
      </c>
      <c r="AY11" s="1018"/>
      <c r="AZ11" s="959"/>
      <c r="BA11" s="998"/>
      <c r="BB11" s="971" t="s">
        <v>148</v>
      </c>
      <c r="BC11" s="998"/>
      <c r="BD11" s="972" t="s">
        <v>147</v>
      </c>
      <c r="BE11" s="1015"/>
      <c r="BF11" s="972" t="s">
        <v>152</v>
      </c>
      <c r="BG11" s="1015"/>
      <c r="BH11" s="972" t="s">
        <v>233</v>
      </c>
      <c r="BI11" s="1015"/>
      <c r="BJ11" s="972" t="s">
        <v>147</v>
      </c>
      <c r="BK11" s="1062"/>
      <c r="BL11" s="972"/>
      <c r="BM11" s="1063"/>
      <c r="BN11" s="1166" t="s">
        <v>152</v>
      </c>
      <c r="BO11" s="998"/>
      <c r="BP11" s="972" t="s">
        <v>147</v>
      </c>
      <c r="BQ11" s="1015"/>
      <c r="BR11" s="973" t="s">
        <v>233</v>
      </c>
      <c r="BS11" s="1015"/>
      <c r="BT11" s="972" t="s">
        <v>152</v>
      </c>
      <c r="BU11" s="1015"/>
      <c r="BV11" s="972"/>
      <c r="BW11" s="1062"/>
      <c r="BX11" s="1167"/>
      <c r="BY11" s="1062"/>
      <c r="BZ11" s="1"/>
      <c r="CA11" s="1">
        <f t="shared" si="1"/>
        <v>8</v>
      </c>
      <c r="CB11" s="1">
        <f t="shared" si="2"/>
        <v>8</v>
      </c>
      <c r="CC11" s="1">
        <f t="shared" si="3"/>
        <v>0</v>
      </c>
      <c r="CD11" s="1">
        <f t="shared" si="4"/>
        <v>0</v>
      </c>
      <c r="CE11" s="1">
        <f t="shared" si="5"/>
        <v>0</v>
      </c>
      <c r="CF11" s="1">
        <f t="shared" si="6"/>
        <v>7</v>
      </c>
      <c r="CG11" s="1">
        <f t="shared" si="7"/>
        <v>0</v>
      </c>
      <c r="CH11" s="1">
        <f t="shared" si="8"/>
        <v>0</v>
      </c>
      <c r="CI11" s="1">
        <f t="shared" si="9"/>
        <v>0</v>
      </c>
      <c r="CJ11" s="1">
        <f t="shared" si="10"/>
        <v>5</v>
      </c>
      <c r="CK11" s="1">
        <f t="shared" si="11"/>
        <v>0</v>
      </c>
      <c r="CL11" s="1">
        <f t="shared" si="12"/>
        <v>0</v>
      </c>
      <c r="CM11" s="1">
        <f t="shared" si="13"/>
        <v>0</v>
      </c>
      <c r="CN11" s="1">
        <f t="shared" si="14"/>
        <v>0</v>
      </c>
      <c r="CO11" s="1">
        <f t="shared" si="15"/>
        <v>0</v>
      </c>
      <c r="CP11" s="1">
        <f t="shared" si="16"/>
        <v>28</v>
      </c>
      <c r="CQ11" s="1">
        <f t="shared" si="17"/>
        <v>0</v>
      </c>
      <c r="CR11" s="1">
        <v>28</v>
      </c>
    </row>
    <row r="12" spans="1:96" ht="15.75" thickBot="1">
      <c r="A12" s="495">
        <v>9</v>
      </c>
      <c r="B12" s="855" t="s">
        <v>36</v>
      </c>
      <c r="C12" s="855">
        <f t="shared" si="0"/>
        <v>0</v>
      </c>
      <c r="D12" s="248" t="s">
        <v>151</v>
      </c>
      <c r="E12" s="906"/>
      <c r="F12" s="977" t="s">
        <v>152</v>
      </c>
      <c r="G12" s="1019"/>
      <c r="H12" s="976" t="s">
        <v>149</v>
      </c>
      <c r="I12" s="1019"/>
      <c r="J12" s="977">
        <v>11</v>
      </c>
      <c r="K12" s="1019"/>
      <c r="L12" s="977" t="s">
        <v>151</v>
      </c>
      <c r="M12" s="1019"/>
      <c r="N12" s="16">
        <v>10</v>
      </c>
      <c r="O12" s="1019"/>
      <c r="P12" s="984"/>
      <c r="Q12" s="1019"/>
      <c r="R12" s="1127" t="s">
        <v>149</v>
      </c>
      <c r="S12" s="1000"/>
      <c r="T12" s="976">
        <v>10</v>
      </c>
      <c r="U12" s="1019"/>
      <c r="V12" s="976">
        <v>11</v>
      </c>
      <c r="W12" s="1019"/>
      <c r="X12" s="977" t="s">
        <v>151</v>
      </c>
      <c r="Y12" s="1019"/>
      <c r="Z12" s="977" t="s">
        <v>152</v>
      </c>
      <c r="AA12" s="1019"/>
      <c r="AB12" s="985"/>
      <c r="AC12" s="1000"/>
      <c r="AD12" s="968" t="s">
        <v>149</v>
      </c>
      <c r="AE12" s="996"/>
      <c r="AF12" s="993">
        <v>10</v>
      </c>
      <c r="AG12" s="1013"/>
      <c r="AH12" s="993" t="s">
        <v>151</v>
      </c>
      <c r="AI12" s="1013"/>
      <c r="AJ12" s="993" t="s">
        <v>152</v>
      </c>
      <c r="AK12" s="1013"/>
      <c r="AL12" s="939">
        <v>11</v>
      </c>
      <c r="AM12" s="1013"/>
      <c r="AN12" s="939"/>
      <c r="AO12" s="1000"/>
      <c r="AP12" s="1054" t="s">
        <v>152</v>
      </c>
      <c r="AQ12" s="1000"/>
      <c r="AR12" s="976">
        <v>10</v>
      </c>
      <c r="AS12" s="1019"/>
      <c r="AT12" s="976" t="s">
        <v>149</v>
      </c>
      <c r="AU12" s="1019"/>
      <c r="AV12" s="976"/>
      <c r="AW12" s="1019"/>
      <c r="AX12" s="977" t="s">
        <v>151</v>
      </c>
      <c r="AY12" s="1019"/>
      <c r="AZ12" s="976"/>
      <c r="BA12" s="1000"/>
      <c r="BB12" s="1047" t="s">
        <v>149</v>
      </c>
      <c r="BC12" s="996"/>
      <c r="BD12" s="939" t="s">
        <v>151</v>
      </c>
      <c r="BE12" s="1013"/>
      <c r="BF12" s="993">
        <v>10</v>
      </c>
      <c r="BG12" s="1013"/>
      <c r="BH12" s="993">
        <v>11</v>
      </c>
      <c r="BI12" s="1013"/>
      <c r="BJ12" s="993" t="s">
        <v>152</v>
      </c>
      <c r="BK12" s="1048"/>
      <c r="BL12" s="939"/>
      <c r="BM12" s="1049"/>
      <c r="BN12" s="968" t="s">
        <v>151</v>
      </c>
      <c r="BO12" s="996"/>
      <c r="BP12" s="939">
        <v>11</v>
      </c>
      <c r="BQ12" s="1013"/>
      <c r="BR12" s="993" t="s">
        <v>149</v>
      </c>
      <c r="BS12" s="1013"/>
      <c r="BT12" s="993"/>
      <c r="BU12" s="1013"/>
      <c r="BV12" s="939"/>
      <c r="BW12" s="1048"/>
      <c r="BX12" s="1162"/>
      <c r="BY12" s="1055"/>
      <c r="BZ12" s="1"/>
      <c r="CA12" s="1">
        <f t="shared" si="1"/>
        <v>5</v>
      </c>
      <c r="CB12" s="1">
        <f t="shared" si="2"/>
        <v>0</v>
      </c>
      <c r="CC12" s="1">
        <f t="shared" si="3"/>
        <v>0</v>
      </c>
      <c r="CD12" s="1">
        <f t="shared" si="4"/>
        <v>0</v>
      </c>
      <c r="CE12" s="1">
        <f t="shared" si="5"/>
        <v>0</v>
      </c>
      <c r="CF12" s="1">
        <f t="shared" si="6"/>
        <v>0</v>
      </c>
      <c r="CG12" s="1">
        <f t="shared" si="7"/>
        <v>0</v>
      </c>
      <c r="CH12" s="1">
        <f t="shared" si="8"/>
        <v>0</v>
      </c>
      <c r="CI12" s="1">
        <f t="shared" si="9"/>
        <v>6</v>
      </c>
      <c r="CJ12" s="1">
        <f t="shared" si="10"/>
        <v>0</v>
      </c>
      <c r="CK12" s="1">
        <f t="shared" si="11"/>
        <v>0</v>
      </c>
      <c r="CL12" s="1">
        <f t="shared" si="12"/>
        <v>6</v>
      </c>
      <c r="CM12" s="1">
        <f t="shared" si="13"/>
        <v>0</v>
      </c>
      <c r="CN12" s="1">
        <f t="shared" si="14"/>
        <v>5</v>
      </c>
      <c r="CO12" s="1">
        <f t="shared" si="15"/>
        <v>5</v>
      </c>
      <c r="CP12" s="1">
        <f t="shared" si="16"/>
        <v>27</v>
      </c>
      <c r="CQ12" s="1">
        <f t="shared" si="17"/>
        <v>3</v>
      </c>
      <c r="CR12" s="1">
        <v>30</v>
      </c>
    </row>
    <row r="13" spans="1:96" ht="15.75" thickBot="1">
      <c r="A13" s="495">
        <v>10</v>
      </c>
      <c r="B13" s="133" t="s">
        <v>277</v>
      </c>
      <c r="C13" s="855">
        <f t="shared" si="0"/>
        <v>0</v>
      </c>
      <c r="D13" s="248"/>
      <c r="E13" s="387"/>
      <c r="F13" s="942"/>
      <c r="G13" s="1014"/>
      <c r="H13" s="941"/>
      <c r="I13" s="1014"/>
      <c r="J13" s="940"/>
      <c r="K13" s="1014"/>
      <c r="L13" s="941" t="s">
        <v>148</v>
      </c>
      <c r="M13" s="1014"/>
      <c r="N13" s="967" t="s">
        <v>150</v>
      </c>
      <c r="O13" s="1016"/>
      <c r="P13" s="967"/>
      <c r="Q13" s="1016"/>
      <c r="R13" s="1216" t="s">
        <v>233</v>
      </c>
      <c r="S13" s="997"/>
      <c r="T13" s="940" t="s">
        <v>148</v>
      </c>
      <c r="U13" s="1014"/>
      <c r="V13" s="941" t="s">
        <v>150</v>
      </c>
      <c r="W13" s="1014"/>
      <c r="X13" s="941" t="s">
        <v>41</v>
      </c>
      <c r="Y13" s="1014"/>
      <c r="Z13" s="967"/>
      <c r="AA13" s="1016"/>
      <c r="AB13" s="941"/>
      <c r="AC13" s="997"/>
      <c r="AD13" s="969" t="s">
        <v>150</v>
      </c>
      <c r="AE13" s="997"/>
      <c r="AF13" s="967" t="s">
        <v>41</v>
      </c>
      <c r="AG13" s="1016"/>
      <c r="AH13" s="941" t="s">
        <v>148</v>
      </c>
      <c r="AI13" s="1014"/>
      <c r="AJ13" s="940" t="s">
        <v>233</v>
      </c>
      <c r="AK13" s="1014"/>
      <c r="AL13" s="941"/>
      <c r="AM13" s="1014"/>
      <c r="AN13" s="940"/>
      <c r="AO13" s="997"/>
      <c r="AP13" s="969" t="s">
        <v>41</v>
      </c>
      <c r="AQ13" s="997"/>
      <c r="AR13" s="1064" t="s">
        <v>233</v>
      </c>
      <c r="AS13" s="1014"/>
      <c r="AT13" s="941"/>
      <c r="AU13" s="1014"/>
      <c r="AV13" s="1064" t="s">
        <v>148</v>
      </c>
      <c r="AW13" s="1014"/>
      <c r="AX13" s="941" t="s">
        <v>150</v>
      </c>
      <c r="AY13" s="1014"/>
      <c r="AZ13" s="967"/>
      <c r="BA13" s="1029"/>
      <c r="BB13" s="970" t="s">
        <v>41</v>
      </c>
      <c r="BC13" s="997"/>
      <c r="BD13" s="940"/>
      <c r="BE13" s="1014"/>
      <c r="BF13" s="967" t="s">
        <v>233</v>
      </c>
      <c r="BG13" s="1016"/>
      <c r="BH13" s="940"/>
      <c r="BI13" s="1014"/>
      <c r="BJ13" s="940"/>
      <c r="BK13" s="1050"/>
      <c r="BL13" s="940"/>
      <c r="BM13" s="1051"/>
      <c r="BN13" s="969" t="s">
        <v>150</v>
      </c>
      <c r="BO13" s="997"/>
      <c r="BP13" s="940" t="s">
        <v>148</v>
      </c>
      <c r="BQ13" s="1014"/>
      <c r="BR13" s="940" t="s">
        <v>41</v>
      </c>
      <c r="BS13" s="1014"/>
      <c r="BT13" s="941" t="s">
        <v>233</v>
      </c>
      <c r="BU13" s="1014"/>
      <c r="BV13" s="940"/>
      <c r="BW13" s="1050"/>
      <c r="BX13" s="1163"/>
      <c r="BY13" s="1050"/>
      <c r="BZ13" s="1"/>
      <c r="CA13" s="1">
        <f t="shared" si="1"/>
        <v>0</v>
      </c>
      <c r="CB13" s="1">
        <f t="shared" si="2"/>
        <v>5</v>
      </c>
      <c r="CC13" s="1">
        <f t="shared" si="3"/>
        <v>0</v>
      </c>
      <c r="CD13" s="1">
        <f t="shared" si="4"/>
        <v>5</v>
      </c>
      <c r="CE13" s="1">
        <f t="shared" si="5"/>
        <v>0</v>
      </c>
      <c r="CF13" s="1">
        <f t="shared" si="6"/>
        <v>0</v>
      </c>
      <c r="CG13" s="1">
        <f t="shared" si="7"/>
        <v>5</v>
      </c>
      <c r="CH13" s="1">
        <f t="shared" si="8"/>
        <v>0</v>
      </c>
      <c r="CI13" s="1">
        <f t="shared" si="9"/>
        <v>0</v>
      </c>
      <c r="CJ13" s="1">
        <f t="shared" si="10"/>
        <v>5</v>
      </c>
      <c r="CK13" s="1">
        <f t="shared" si="11"/>
        <v>0</v>
      </c>
      <c r="CL13" s="1">
        <f t="shared" si="12"/>
        <v>0</v>
      </c>
      <c r="CM13" s="1">
        <f t="shared" si="13"/>
        <v>0</v>
      </c>
      <c r="CN13" s="1">
        <f t="shared" si="14"/>
        <v>0</v>
      </c>
      <c r="CO13" s="1">
        <f t="shared" si="15"/>
        <v>0</v>
      </c>
      <c r="CP13" s="1">
        <f t="shared" si="16"/>
        <v>20</v>
      </c>
      <c r="CQ13" s="1">
        <f t="shared" si="17"/>
        <v>0</v>
      </c>
      <c r="CR13" s="1">
        <v>20</v>
      </c>
    </row>
    <row r="14" spans="1:96" ht="15.75" thickBot="1">
      <c r="A14" s="495">
        <v>11</v>
      </c>
      <c r="B14" s="134" t="s">
        <v>37</v>
      </c>
      <c r="C14" s="855">
        <f t="shared" si="0"/>
        <v>0</v>
      </c>
      <c r="D14" s="248" t="s">
        <v>278</v>
      </c>
      <c r="E14" s="907"/>
      <c r="F14" s="923" t="s">
        <v>147</v>
      </c>
      <c r="G14" s="1020"/>
      <c r="H14" s="41"/>
      <c r="I14" s="1020"/>
      <c r="J14" s="41" t="s">
        <v>232</v>
      </c>
      <c r="K14" s="1020"/>
      <c r="L14" s="924" t="s">
        <v>278</v>
      </c>
      <c r="M14" s="1020"/>
      <c r="N14" s="924" t="s">
        <v>145</v>
      </c>
      <c r="O14" s="1020"/>
      <c r="P14" s="923"/>
      <c r="Q14" s="1020"/>
      <c r="R14" s="1217" t="s">
        <v>145</v>
      </c>
      <c r="S14" s="1001"/>
      <c r="T14" s="924" t="s">
        <v>278</v>
      </c>
      <c r="U14" s="1020"/>
      <c r="V14" s="923"/>
      <c r="W14" s="1020"/>
      <c r="X14" s="923"/>
      <c r="Y14" s="1020"/>
      <c r="Z14" s="923"/>
      <c r="AA14" s="1020"/>
      <c r="AB14" s="923"/>
      <c r="AC14" s="1001"/>
      <c r="AD14" s="1065" t="s">
        <v>147</v>
      </c>
      <c r="AE14" s="1006"/>
      <c r="AF14" s="911" t="s">
        <v>145</v>
      </c>
      <c r="AG14" s="1024"/>
      <c r="AH14" s="911" t="s">
        <v>232</v>
      </c>
      <c r="AI14" s="1024"/>
      <c r="AJ14" s="911" t="s">
        <v>147</v>
      </c>
      <c r="AK14" s="1024"/>
      <c r="AL14" s="911" t="s">
        <v>278</v>
      </c>
      <c r="AM14" s="1024"/>
      <c r="AN14" s="911"/>
      <c r="AO14" s="1001"/>
      <c r="AP14" s="971" t="s">
        <v>232</v>
      </c>
      <c r="AQ14" s="998"/>
      <c r="AR14" s="972"/>
      <c r="AS14" s="1015"/>
      <c r="AT14" s="972" t="s">
        <v>145</v>
      </c>
      <c r="AU14" s="1015"/>
      <c r="AV14" s="973" t="s">
        <v>278</v>
      </c>
      <c r="AW14" s="1015"/>
      <c r="AX14" s="973"/>
      <c r="AY14" s="1015"/>
      <c r="AZ14" s="972"/>
      <c r="BA14" s="998"/>
      <c r="BB14" s="978" t="s">
        <v>147</v>
      </c>
      <c r="BC14" s="1001"/>
      <c r="BD14" s="923" t="s">
        <v>145</v>
      </c>
      <c r="BE14" s="1020"/>
      <c r="BF14" s="924"/>
      <c r="BG14" s="1020"/>
      <c r="BH14" s="923" t="s">
        <v>232</v>
      </c>
      <c r="BI14" s="1020"/>
      <c r="BJ14" s="923"/>
      <c r="BK14" s="1037"/>
      <c r="BL14" s="923" t="s">
        <v>278</v>
      </c>
      <c r="BM14" s="1039"/>
      <c r="BN14" s="978" t="s">
        <v>232</v>
      </c>
      <c r="BO14" s="1001"/>
      <c r="BP14" s="923" t="s">
        <v>145</v>
      </c>
      <c r="BQ14" s="1020"/>
      <c r="BR14" s="923" t="s">
        <v>278</v>
      </c>
      <c r="BS14" s="1020"/>
      <c r="BT14" s="923" t="s">
        <v>147</v>
      </c>
      <c r="BU14" s="1020"/>
      <c r="BV14" s="924"/>
      <c r="BW14" s="1037"/>
      <c r="BX14" s="961"/>
      <c r="BY14" s="1037"/>
      <c r="BZ14" s="1"/>
      <c r="CA14" s="1">
        <f t="shared" si="1"/>
        <v>0</v>
      </c>
      <c r="CB14" s="1">
        <f t="shared" si="2"/>
        <v>0</v>
      </c>
      <c r="CC14" s="1">
        <f t="shared" si="3"/>
        <v>0</v>
      </c>
      <c r="CD14" s="1">
        <f t="shared" si="4"/>
        <v>0</v>
      </c>
      <c r="CE14" s="1">
        <f t="shared" si="5"/>
        <v>0</v>
      </c>
      <c r="CF14" s="1">
        <f t="shared" si="6"/>
        <v>5</v>
      </c>
      <c r="CG14" s="1">
        <f t="shared" si="7"/>
        <v>0</v>
      </c>
      <c r="CH14" s="1">
        <f t="shared" si="8"/>
        <v>5</v>
      </c>
      <c r="CI14" s="1">
        <f t="shared" si="9"/>
        <v>0</v>
      </c>
      <c r="CJ14" s="1">
        <f t="shared" si="10"/>
        <v>0</v>
      </c>
      <c r="CK14" s="1">
        <f t="shared" si="11"/>
        <v>6</v>
      </c>
      <c r="CL14" s="1">
        <f t="shared" si="12"/>
        <v>0</v>
      </c>
      <c r="CM14" s="1">
        <f t="shared" si="13"/>
        <v>6</v>
      </c>
      <c r="CN14" s="1">
        <f t="shared" si="14"/>
        <v>0</v>
      </c>
      <c r="CO14" s="1">
        <f t="shared" si="15"/>
        <v>0</v>
      </c>
      <c r="CP14" s="1">
        <f t="shared" si="16"/>
        <v>22</v>
      </c>
      <c r="CQ14" s="1">
        <f t="shared" si="17"/>
        <v>1</v>
      </c>
      <c r="CR14" s="1">
        <v>23</v>
      </c>
    </row>
    <row r="15" spans="1:96" ht="19.5" thickBot="1">
      <c r="A15" s="495">
        <v>12</v>
      </c>
      <c r="B15" s="572" t="s">
        <v>45</v>
      </c>
      <c r="C15" s="855">
        <f t="shared" si="0"/>
        <v>0</v>
      </c>
      <c r="D15" s="84"/>
      <c r="E15" s="908"/>
      <c r="F15" s="5"/>
      <c r="G15" s="1021"/>
      <c r="H15" s="966">
        <v>11</v>
      </c>
      <c r="I15" s="1021"/>
      <c r="J15" s="966" t="s">
        <v>145</v>
      </c>
      <c r="K15" s="1021"/>
      <c r="L15" s="5" t="s">
        <v>149</v>
      </c>
      <c r="M15" s="1021"/>
      <c r="N15" s="5"/>
      <c r="O15" s="1021"/>
      <c r="P15" s="966" t="s">
        <v>145</v>
      </c>
      <c r="Q15" s="1235"/>
      <c r="R15" s="1218" t="s">
        <v>150</v>
      </c>
      <c r="S15" s="1002"/>
      <c r="T15" s="966"/>
      <c r="U15" s="1021"/>
      <c r="V15" s="966"/>
      <c r="W15" s="1021"/>
      <c r="X15" s="966" t="s">
        <v>150</v>
      </c>
      <c r="Y15" s="1021"/>
      <c r="Z15" s="966" t="s">
        <v>145</v>
      </c>
      <c r="AA15" s="1021"/>
      <c r="AB15" s="966"/>
      <c r="AC15" s="1003"/>
      <c r="AD15" s="1066" t="s">
        <v>145</v>
      </c>
      <c r="AE15" s="1003"/>
      <c r="AF15" s="1067" t="s">
        <v>147</v>
      </c>
      <c r="AG15" s="1022"/>
      <c r="AH15" s="925" t="s">
        <v>41</v>
      </c>
      <c r="AI15" s="1022"/>
      <c r="AJ15" s="1067" t="s">
        <v>232</v>
      </c>
      <c r="AK15" s="1022"/>
      <c r="AL15" s="1068" t="s">
        <v>147</v>
      </c>
      <c r="AM15" s="1069"/>
      <c r="AN15" s="1067" t="s">
        <v>145</v>
      </c>
      <c r="AO15" s="1003"/>
      <c r="AP15" s="1070"/>
      <c r="AQ15" s="1002"/>
      <c r="AR15" s="1071" t="s">
        <v>149</v>
      </c>
      <c r="AS15" s="1021"/>
      <c r="AT15" s="1071">
        <v>10</v>
      </c>
      <c r="AU15" s="1021"/>
      <c r="AV15" s="1071">
        <v>11</v>
      </c>
      <c r="AW15" s="1021"/>
      <c r="AX15" s="966"/>
      <c r="AY15" s="1021"/>
      <c r="AZ15" s="966"/>
      <c r="BA15" s="1072"/>
      <c r="BB15" s="1073" t="s">
        <v>152</v>
      </c>
      <c r="BC15" s="1072"/>
      <c r="BD15" s="1074" t="s">
        <v>279</v>
      </c>
      <c r="BE15" s="1075"/>
      <c r="BF15" s="1074" t="s">
        <v>279</v>
      </c>
      <c r="BG15" s="1075"/>
      <c r="BH15" s="1074"/>
      <c r="BI15" s="1075"/>
      <c r="BJ15" s="1074" t="s">
        <v>233</v>
      </c>
      <c r="BK15" s="1076"/>
      <c r="BL15" s="1074"/>
      <c r="BM15" s="1077"/>
      <c r="BN15" s="1073" t="s">
        <v>148</v>
      </c>
      <c r="BO15" s="1072"/>
      <c r="BP15" s="1074" t="s">
        <v>151</v>
      </c>
      <c r="BQ15" s="1075"/>
      <c r="BR15" s="1084" t="s">
        <v>151</v>
      </c>
      <c r="BS15" s="1075"/>
      <c r="BT15" s="1084" t="s">
        <v>278</v>
      </c>
      <c r="BU15" s="1075"/>
      <c r="BV15" s="1085" t="s">
        <v>231</v>
      </c>
      <c r="BW15" s="1168"/>
      <c r="BX15" s="1169"/>
      <c r="BY15" s="1170"/>
      <c r="BZ15" s="1"/>
      <c r="CA15" s="1">
        <f t="shared" si="1"/>
        <v>1</v>
      </c>
      <c r="CB15" s="1">
        <f t="shared" si="2"/>
        <v>1</v>
      </c>
      <c r="CC15" s="1">
        <f t="shared" si="3"/>
        <v>2</v>
      </c>
      <c r="CD15" s="1">
        <f t="shared" si="4"/>
        <v>2</v>
      </c>
      <c r="CE15" s="1">
        <f t="shared" si="5"/>
        <v>0</v>
      </c>
      <c r="CF15" s="1">
        <f t="shared" si="6"/>
        <v>2</v>
      </c>
      <c r="CG15" s="1">
        <f t="shared" si="7"/>
        <v>1</v>
      </c>
      <c r="CH15" s="1">
        <f t="shared" si="8"/>
        <v>1</v>
      </c>
      <c r="CI15" s="1">
        <f t="shared" si="9"/>
        <v>2</v>
      </c>
      <c r="CJ15" s="1">
        <f t="shared" si="10"/>
        <v>1</v>
      </c>
      <c r="CK15" s="1">
        <f t="shared" si="11"/>
        <v>1</v>
      </c>
      <c r="CL15" s="1">
        <f t="shared" si="12"/>
        <v>2</v>
      </c>
      <c r="CM15" s="1">
        <f t="shared" si="13"/>
        <v>5</v>
      </c>
      <c r="CN15" s="1">
        <f t="shared" si="14"/>
        <v>2</v>
      </c>
      <c r="CO15" s="1">
        <f t="shared" si="15"/>
        <v>2</v>
      </c>
      <c r="CP15" s="1">
        <f t="shared" si="16"/>
        <v>25</v>
      </c>
      <c r="CQ15" s="1">
        <f t="shared" si="17"/>
        <v>0</v>
      </c>
      <c r="CR15" s="1">
        <v>25</v>
      </c>
    </row>
    <row r="16" spans="1:96" ht="19.5" thickBot="1">
      <c r="A16" s="495">
        <v>13</v>
      </c>
      <c r="B16" s="572" t="s">
        <v>46</v>
      </c>
      <c r="C16" s="855">
        <f t="shared" si="0"/>
        <v>0</v>
      </c>
      <c r="D16" s="248"/>
      <c r="E16" s="854"/>
      <c r="F16" s="925"/>
      <c r="G16" s="1022"/>
      <c r="H16" s="925"/>
      <c r="I16" s="1022"/>
      <c r="J16" s="925"/>
      <c r="K16" s="1022"/>
      <c r="L16" s="592"/>
      <c r="M16" s="1022"/>
      <c r="N16" s="592"/>
      <c r="O16" s="1022"/>
      <c r="P16" s="1067"/>
      <c r="Q16" s="1022"/>
      <c r="R16" s="1219" t="s">
        <v>278</v>
      </c>
      <c r="S16" s="1008"/>
      <c r="T16" s="992" t="s">
        <v>151</v>
      </c>
      <c r="U16" s="1026"/>
      <c r="V16" s="992" t="s">
        <v>148</v>
      </c>
      <c r="W16" s="1026"/>
      <c r="X16" s="992">
        <v>11</v>
      </c>
      <c r="Y16" s="1026"/>
      <c r="Z16" s="992"/>
      <c r="AA16" s="1026"/>
      <c r="AB16" s="992" t="s">
        <v>232</v>
      </c>
      <c r="AC16" s="1008"/>
      <c r="AD16" s="1079"/>
      <c r="AE16" s="1080"/>
      <c r="AF16" s="966"/>
      <c r="AG16" s="1021"/>
      <c r="AH16" s="966">
        <v>10</v>
      </c>
      <c r="AI16" s="1021"/>
      <c r="AJ16" s="966">
        <v>11</v>
      </c>
      <c r="AK16" s="1021"/>
      <c r="AL16" s="1081" t="s">
        <v>151</v>
      </c>
      <c r="AM16" s="1082"/>
      <c r="AN16" s="966" t="s">
        <v>147</v>
      </c>
      <c r="AO16" s="1003"/>
      <c r="AP16" s="979"/>
      <c r="AQ16" s="1003"/>
      <c r="AR16" s="925"/>
      <c r="AS16" s="1022"/>
      <c r="AT16" s="925"/>
      <c r="AU16" s="1022"/>
      <c r="AV16" s="925"/>
      <c r="AW16" s="1022"/>
      <c r="AX16" s="925"/>
      <c r="AY16" s="1022"/>
      <c r="AZ16" s="925"/>
      <c r="BA16" s="1003"/>
      <c r="BB16" s="1083">
        <v>10</v>
      </c>
      <c r="BC16" s="1072"/>
      <c r="BD16" s="1074" t="s">
        <v>41</v>
      </c>
      <c r="BE16" s="1075"/>
      <c r="BF16" s="1084" t="s">
        <v>278</v>
      </c>
      <c r="BG16" s="1075"/>
      <c r="BH16" s="1084" t="s">
        <v>148</v>
      </c>
      <c r="BI16" s="1075"/>
      <c r="BJ16" s="1074"/>
      <c r="BK16" s="1076"/>
      <c r="BL16" s="1085" t="s">
        <v>232</v>
      </c>
      <c r="BM16" s="1086"/>
      <c r="BN16" s="1073">
        <v>11</v>
      </c>
      <c r="BO16" s="1072"/>
      <c r="BP16" s="1074" t="s">
        <v>41</v>
      </c>
      <c r="BQ16" s="1075"/>
      <c r="BR16" s="1085" t="s">
        <v>231</v>
      </c>
      <c r="BS16" s="1171"/>
      <c r="BT16" s="1084"/>
      <c r="BU16" s="1075"/>
      <c r="BV16" s="1084" t="s">
        <v>147</v>
      </c>
      <c r="BW16" s="1076"/>
      <c r="BX16" s="1172"/>
      <c r="BY16" s="1173"/>
      <c r="BZ16" s="1"/>
      <c r="CA16" s="1">
        <f t="shared" si="1"/>
        <v>0</v>
      </c>
      <c r="CB16" s="1">
        <f t="shared" si="2"/>
        <v>0</v>
      </c>
      <c r="CC16" s="1">
        <f t="shared" si="3"/>
        <v>0</v>
      </c>
      <c r="CD16" s="1">
        <f t="shared" si="4"/>
        <v>0</v>
      </c>
      <c r="CE16" s="1">
        <f t="shared" si="5"/>
        <v>0</v>
      </c>
      <c r="CF16" s="1">
        <f t="shared" si="6"/>
        <v>2</v>
      </c>
      <c r="CG16" s="1">
        <f t="shared" si="7"/>
        <v>2</v>
      </c>
      <c r="CH16" s="1">
        <f t="shared" si="8"/>
        <v>2</v>
      </c>
      <c r="CI16" s="1">
        <f t="shared" si="9"/>
        <v>2</v>
      </c>
      <c r="CJ16" s="1">
        <f t="shared" si="10"/>
        <v>2</v>
      </c>
      <c r="CK16" s="1">
        <f t="shared" si="11"/>
        <v>2</v>
      </c>
      <c r="CL16" s="1">
        <f t="shared" si="12"/>
        <v>0</v>
      </c>
      <c r="CM16" s="1">
        <f t="shared" si="13"/>
        <v>0</v>
      </c>
      <c r="CN16" s="1">
        <f t="shared" si="14"/>
        <v>3</v>
      </c>
      <c r="CO16" s="1">
        <f t="shared" si="15"/>
        <v>3</v>
      </c>
      <c r="CP16" s="1">
        <f t="shared" si="16"/>
        <v>18</v>
      </c>
      <c r="CQ16" s="1">
        <f t="shared" si="17"/>
        <v>0</v>
      </c>
      <c r="CR16" s="1">
        <v>18</v>
      </c>
    </row>
    <row r="17" spans="1:96" ht="19.5" thickBot="1">
      <c r="A17" s="495">
        <v>14</v>
      </c>
      <c r="B17" s="855" t="s">
        <v>47</v>
      </c>
      <c r="C17" s="855">
        <f t="shared" si="0"/>
        <v>0</v>
      </c>
      <c r="D17" s="257"/>
      <c r="E17" s="853"/>
      <c r="F17" s="918"/>
      <c r="G17" s="1023"/>
      <c r="H17" s="918"/>
      <c r="I17" s="1023"/>
      <c r="J17" s="918"/>
      <c r="K17" s="1023"/>
      <c r="L17" s="918"/>
      <c r="M17" s="1023"/>
      <c r="N17" s="918"/>
      <c r="O17" s="1023"/>
      <c r="P17" s="918"/>
      <c r="Q17" s="1236"/>
      <c r="R17" s="1220"/>
      <c r="S17" s="1087"/>
      <c r="T17" s="918">
        <v>11</v>
      </c>
      <c r="U17" s="1023"/>
      <c r="V17" s="918" t="s">
        <v>41</v>
      </c>
      <c r="W17" s="1023"/>
      <c r="X17" s="1088" t="s">
        <v>232</v>
      </c>
      <c r="Y17" s="1013"/>
      <c r="Z17" s="988"/>
      <c r="AA17" s="1023"/>
      <c r="AB17" s="918"/>
      <c r="AC17" s="1007"/>
      <c r="AD17" s="1089">
        <v>11</v>
      </c>
      <c r="AE17" s="1007"/>
      <c r="AF17" s="985"/>
      <c r="AG17" s="1019"/>
      <c r="AH17" s="1090" t="s">
        <v>145</v>
      </c>
      <c r="AI17" s="1091"/>
      <c r="AJ17" s="984" t="s">
        <v>149</v>
      </c>
      <c r="AK17" s="1025"/>
      <c r="AL17" s="1092"/>
      <c r="AM17" s="1025"/>
      <c r="AN17" s="984"/>
      <c r="AO17" s="1007"/>
      <c r="AP17" s="1047">
        <v>10</v>
      </c>
      <c r="AQ17" s="996"/>
      <c r="AR17" s="993" t="s">
        <v>151</v>
      </c>
      <c r="AS17" s="1013"/>
      <c r="AT17" s="993"/>
      <c r="AU17" s="1013"/>
      <c r="AV17" s="988"/>
      <c r="AW17" s="1023"/>
      <c r="AX17" s="918" t="s">
        <v>149</v>
      </c>
      <c r="AY17" s="1023"/>
      <c r="AZ17" s="918" t="s">
        <v>145</v>
      </c>
      <c r="BA17" s="1004"/>
      <c r="BB17" s="1093" t="s">
        <v>232</v>
      </c>
      <c r="BC17" s="1094"/>
      <c r="BD17" s="918"/>
      <c r="BE17" s="1023"/>
      <c r="BF17" s="918" t="s">
        <v>41</v>
      </c>
      <c r="BG17" s="1023"/>
      <c r="BH17" s="1088"/>
      <c r="BI17" s="1013"/>
      <c r="BJ17" s="1088" t="s">
        <v>151</v>
      </c>
      <c r="BK17" s="1048"/>
      <c r="BL17" s="918">
        <v>10</v>
      </c>
      <c r="BM17" s="1095"/>
      <c r="BN17" s="980"/>
      <c r="BO17" s="1004"/>
      <c r="BP17" s="988"/>
      <c r="BQ17" s="1023"/>
      <c r="BR17" s="988"/>
      <c r="BS17" s="1023"/>
      <c r="BT17" s="918"/>
      <c r="BU17" s="1023"/>
      <c r="BV17" s="918"/>
      <c r="BW17" s="1098"/>
      <c r="BX17" s="1174"/>
      <c r="BY17" s="1102"/>
      <c r="BZ17" s="1"/>
      <c r="CA17" s="1">
        <f t="shared" si="1"/>
        <v>0</v>
      </c>
      <c r="CB17" s="1">
        <f t="shared" si="2"/>
        <v>0</v>
      </c>
      <c r="CC17" s="1">
        <f t="shared" si="3"/>
        <v>0</v>
      </c>
      <c r="CD17" s="1">
        <f t="shared" si="4"/>
        <v>0</v>
      </c>
      <c r="CE17" s="1">
        <f t="shared" si="5"/>
        <v>0</v>
      </c>
      <c r="CF17" s="1">
        <f t="shared" si="6"/>
        <v>0</v>
      </c>
      <c r="CG17" s="1">
        <f t="shared" si="7"/>
        <v>2</v>
      </c>
      <c r="CH17" s="1">
        <f t="shared" si="8"/>
        <v>2</v>
      </c>
      <c r="CI17" s="1">
        <f t="shared" si="9"/>
        <v>2</v>
      </c>
      <c r="CJ17" s="1">
        <f t="shared" si="10"/>
        <v>0</v>
      </c>
      <c r="CK17" s="1">
        <f t="shared" si="11"/>
        <v>0</v>
      </c>
      <c r="CL17" s="1">
        <f t="shared" si="12"/>
        <v>2</v>
      </c>
      <c r="CM17" s="1">
        <f t="shared" si="13"/>
        <v>2</v>
      </c>
      <c r="CN17" s="1">
        <f t="shared" si="14"/>
        <v>2</v>
      </c>
      <c r="CO17" s="1">
        <f t="shared" si="15"/>
        <v>2</v>
      </c>
      <c r="CP17" s="1">
        <f t="shared" si="16"/>
        <v>14</v>
      </c>
      <c r="CQ17" s="1">
        <f t="shared" si="17"/>
        <v>0</v>
      </c>
      <c r="CR17" s="1">
        <v>14</v>
      </c>
    </row>
    <row r="18" spans="1:96" ht="15.75" thickBot="1">
      <c r="A18" s="495">
        <v>15</v>
      </c>
      <c r="B18" s="133" t="s">
        <v>138</v>
      </c>
      <c r="C18" s="855">
        <f t="shared" si="0"/>
        <v>0</v>
      </c>
      <c r="D18" s="248" t="s">
        <v>279</v>
      </c>
      <c r="E18" s="914"/>
      <c r="F18" s="942"/>
      <c r="G18" s="1017"/>
      <c r="H18" s="942" t="s">
        <v>147</v>
      </c>
      <c r="I18" s="1017"/>
      <c r="J18" s="942"/>
      <c r="K18" s="1017"/>
      <c r="L18" s="942"/>
      <c r="M18" s="1017"/>
      <c r="N18" s="942"/>
      <c r="O18" s="1017"/>
      <c r="P18" s="940"/>
      <c r="Q18" s="1233"/>
      <c r="R18" s="1221"/>
      <c r="S18" s="1097"/>
      <c r="T18" s="942"/>
      <c r="U18" s="1017"/>
      <c r="V18" s="942"/>
      <c r="W18" s="1017"/>
      <c r="X18" s="942" t="s">
        <v>278</v>
      </c>
      <c r="Y18" s="1017"/>
      <c r="Z18" s="942" t="s">
        <v>148</v>
      </c>
      <c r="AA18" s="1017"/>
      <c r="AB18" s="1058" t="s">
        <v>151</v>
      </c>
      <c r="AC18" s="997"/>
      <c r="AD18" s="989" t="s">
        <v>148</v>
      </c>
      <c r="AE18" s="1005"/>
      <c r="AF18" s="982" t="s">
        <v>278</v>
      </c>
      <c r="AG18" s="1017"/>
      <c r="AH18" s="982"/>
      <c r="AI18" s="1017"/>
      <c r="AJ18" s="982" t="s">
        <v>145</v>
      </c>
      <c r="AK18" s="1017"/>
      <c r="AL18" s="982" t="s">
        <v>149</v>
      </c>
      <c r="AM18" s="1017"/>
      <c r="AN18" s="990" t="s">
        <v>151</v>
      </c>
      <c r="AO18" s="1097"/>
      <c r="AP18" s="981">
        <v>11</v>
      </c>
      <c r="AQ18" s="1005"/>
      <c r="AR18" s="942" t="s">
        <v>152</v>
      </c>
      <c r="AS18" s="1017"/>
      <c r="AT18" s="942" t="s">
        <v>279</v>
      </c>
      <c r="AU18" s="1017"/>
      <c r="AV18" s="942" t="s">
        <v>150</v>
      </c>
      <c r="AW18" s="1017"/>
      <c r="AX18" s="942">
        <v>10</v>
      </c>
      <c r="AY18" s="1017"/>
      <c r="AZ18" s="942" t="s">
        <v>233</v>
      </c>
      <c r="BA18" s="1005"/>
      <c r="BB18" s="981"/>
      <c r="BC18" s="1005"/>
      <c r="BD18" s="942"/>
      <c r="BE18" s="1017"/>
      <c r="BF18" s="942"/>
      <c r="BG18" s="1017"/>
      <c r="BH18" s="942"/>
      <c r="BI18" s="1017"/>
      <c r="BJ18" s="942"/>
      <c r="BK18" s="1059"/>
      <c r="BL18" s="942"/>
      <c r="BM18" s="1060"/>
      <c r="BN18" s="981" t="s">
        <v>147</v>
      </c>
      <c r="BO18" s="1005"/>
      <c r="BP18" s="982" t="s">
        <v>149</v>
      </c>
      <c r="BQ18" s="1017"/>
      <c r="BR18" s="982" t="s">
        <v>146</v>
      </c>
      <c r="BS18" s="1017"/>
      <c r="BT18" s="982">
        <v>11</v>
      </c>
      <c r="BU18" s="1017"/>
      <c r="BV18" s="942" t="s">
        <v>145</v>
      </c>
      <c r="BW18" s="1059"/>
      <c r="BX18" s="1175">
        <v>10</v>
      </c>
      <c r="BY18" s="1059"/>
      <c r="BZ18" s="1"/>
      <c r="CA18" s="1">
        <f t="shared" si="1"/>
        <v>1</v>
      </c>
      <c r="CB18" s="1">
        <f t="shared" si="2"/>
        <v>1</v>
      </c>
      <c r="CC18" s="1">
        <f t="shared" si="3"/>
        <v>1</v>
      </c>
      <c r="CD18" s="1">
        <f t="shared" si="4"/>
        <v>1</v>
      </c>
      <c r="CE18" s="1">
        <f t="shared" si="5"/>
        <v>1</v>
      </c>
      <c r="CF18" s="1">
        <f t="shared" si="6"/>
        <v>2</v>
      </c>
      <c r="CG18" s="1">
        <f t="shared" si="7"/>
        <v>0</v>
      </c>
      <c r="CH18" s="1">
        <f t="shared" si="8"/>
        <v>0</v>
      </c>
      <c r="CI18" s="1">
        <f t="shared" si="9"/>
        <v>2</v>
      </c>
      <c r="CJ18" s="1">
        <f t="shared" si="10"/>
        <v>2</v>
      </c>
      <c r="CK18" s="1">
        <f t="shared" si="11"/>
        <v>2</v>
      </c>
      <c r="CL18" s="1">
        <f t="shared" si="12"/>
        <v>2</v>
      </c>
      <c r="CM18" s="1">
        <f t="shared" si="13"/>
        <v>2</v>
      </c>
      <c r="CN18" s="1">
        <f t="shared" si="14"/>
        <v>2</v>
      </c>
      <c r="CO18" s="1">
        <f t="shared" si="15"/>
        <v>2</v>
      </c>
      <c r="CP18" s="1">
        <f t="shared" si="16"/>
        <v>21</v>
      </c>
      <c r="CQ18" s="1">
        <f t="shared" si="17"/>
        <v>0</v>
      </c>
      <c r="CR18" s="1">
        <v>21</v>
      </c>
    </row>
    <row r="19" spans="1:96" ht="15.75" thickBot="1">
      <c r="A19" s="495">
        <v>16</v>
      </c>
      <c r="B19" s="134" t="s">
        <v>49</v>
      </c>
      <c r="C19" s="855">
        <f t="shared" si="0"/>
        <v>0</v>
      </c>
      <c r="D19" s="249">
        <v>10</v>
      </c>
      <c r="E19" s="226"/>
      <c r="F19" s="919" t="s">
        <v>279</v>
      </c>
      <c r="G19" s="1024"/>
      <c r="H19" s="919" t="s">
        <v>233</v>
      </c>
      <c r="I19" s="1024"/>
      <c r="J19" s="919" t="s">
        <v>151</v>
      </c>
      <c r="K19" s="1024"/>
      <c r="L19" s="911" t="s">
        <v>152</v>
      </c>
      <c r="M19" s="1024"/>
      <c r="N19" s="35" t="s">
        <v>148</v>
      </c>
      <c r="O19" s="1024"/>
      <c r="P19" s="911" t="s">
        <v>278</v>
      </c>
      <c r="Q19" s="1237"/>
      <c r="R19" s="1222"/>
      <c r="S19" s="1006"/>
      <c r="T19" s="911" t="s">
        <v>149</v>
      </c>
      <c r="U19" s="1024"/>
      <c r="V19" s="911">
        <v>10</v>
      </c>
      <c r="W19" s="1024"/>
      <c r="X19" s="911" t="s">
        <v>145</v>
      </c>
      <c r="Y19" s="1024"/>
      <c r="Z19" s="919">
        <v>11</v>
      </c>
      <c r="AA19" s="1024"/>
      <c r="AB19" s="957"/>
      <c r="AC19" s="1030"/>
      <c r="AD19" s="986"/>
      <c r="AE19" s="1001"/>
      <c r="AF19" s="923" t="s">
        <v>150</v>
      </c>
      <c r="AG19" s="1020"/>
      <c r="AH19" s="923" t="s">
        <v>147</v>
      </c>
      <c r="AI19" s="1020"/>
      <c r="AJ19" s="924" t="s">
        <v>146</v>
      </c>
      <c r="AK19" s="1020"/>
      <c r="AL19" s="923" t="s">
        <v>41</v>
      </c>
      <c r="AM19" s="1020"/>
      <c r="AN19" s="924" t="s">
        <v>232</v>
      </c>
      <c r="AO19" s="1001"/>
      <c r="AP19" s="1065"/>
      <c r="AQ19" s="1006"/>
      <c r="AR19" s="958" t="s">
        <v>278</v>
      </c>
      <c r="AS19" s="1018"/>
      <c r="AT19" s="958" t="s">
        <v>148</v>
      </c>
      <c r="AU19" s="1018"/>
      <c r="AV19" s="958" t="s">
        <v>149</v>
      </c>
      <c r="AW19" s="1018"/>
      <c r="AX19" s="958" t="s">
        <v>145</v>
      </c>
      <c r="AY19" s="1018"/>
      <c r="AZ19" s="959" t="s">
        <v>151</v>
      </c>
      <c r="BA19" s="998"/>
      <c r="BB19" s="978"/>
      <c r="BC19" s="1001"/>
      <c r="BD19" s="923"/>
      <c r="BE19" s="1020"/>
      <c r="BF19" s="923"/>
      <c r="BG19" s="1020"/>
      <c r="BH19" s="923"/>
      <c r="BI19" s="1020"/>
      <c r="BJ19" s="923"/>
      <c r="BK19" s="1037"/>
      <c r="BL19" s="923"/>
      <c r="BM19" s="1039"/>
      <c r="BN19" s="978"/>
      <c r="BO19" s="1001"/>
      <c r="BP19" s="923"/>
      <c r="BQ19" s="1020"/>
      <c r="BR19" s="923" t="s">
        <v>147</v>
      </c>
      <c r="BS19" s="1020"/>
      <c r="BT19" s="924"/>
      <c r="BU19" s="1020"/>
      <c r="BV19" s="924" t="s">
        <v>41</v>
      </c>
      <c r="BW19" s="1037"/>
      <c r="BX19" s="961" t="s">
        <v>232</v>
      </c>
      <c r="BY19" s="1037"/>
      <c r="BZ19" s="1"/>
      <c r="CA19" s="1">
        <f t="shared" si="1"/>
        <v>1</v>
      </c>
      <c r="CB19" s="1">
        <f t="shared" si="2"/>
        <v>1</v>
      </c>
      <c r="CC19" s="1">
        <f t="shared" si="3"/>
        <v>1</v>
      </c>
      <c r="CD19" s="1">
        <f t="shared" si="4"/>
        <v>1</v>
      </c>
      <c r="CE19" s="1">
        <f t="shared" si="5"/>
        <v>1</v>
      </c>
      <c r="CF19" s="1">
        <f t="shared" si="6"/>
        <v>2</v>
      </c>
      <c r="CG19" s="1">
        <f t="shared" si="7"/>
        <v>2</v>
      </c>
      <c r="CH19" s="1">
        <f t="shared" si="8"/>
        <v>2</v>
      </c>
      <c r="CI19" s="1">
        <f t="shared" si="9"/>
        <v>2</v>
      </c>
      <c r="CJ19" s="1">
        <f t="shared" si="10"/>
        <v>2</v>
      </c>
      <c r="CK19" s="1">
        <f t="shared" si="11"/>
        <v>2</v>
      </c>
      <c r="CL19" s="1">
        <f t="shared" si="12"/>
        <v>2</v>
      </c>
      <c r="CM19" s="1">
        <f t="shared" si="13"/>
        <v>2</v>
      </c>
      <c r="CN19" s="1">
        <f t="shared" si="14"/>
        <v>1</v>
      </c>
      <c r="CO19" s="1">
        <f t="shared" si="15"/>
        <v>1</v>
      </c>
      <c r="CP19" s="1">
        <f t="shared" si="16"/>
        <v>23</v>
      </c>
      <c r="CQ19" s="1">
        <f t="shared" si="17"/>
        <v>0</v>
      </c>
      <c r="CR19" s="1">
        <v>23</v>
      </c>
    </row>
    <row r="20" spans="1:96" ht="15.75" thickBot="1">
      <c r="A20" s="495">
        <v>17</v>
      </c>
      <c r="B20" s="855" t="s">
        <v>140</v>
      </c>
      <c r="C20" s="855">
        <f t="shared" si="0"/>
        <v>0</v>
      </c>
      <c r="D20" s="248" t="s">
        <v>149</v>
      </c>
      <c r="E20" s="906"/>
      <c r="F20" s="16">
        <v>10</v>
      </c>
      <c r="G20" s="1025"/>
      <c r="H20" s="984" t="s">
        <v>145</v>
      </c>
      <c r="I20" s="1025"/>
      <c r="J20" s="984" t="s">
        <v>150</v>
      </c>
      <c r="K20" s="1025"/>
      <c r="L20" s="976" t="s">
        <v>146</v>
      </c>
      <c r="M20" s="1025"/>
      <c r="N20" s="976" t="s">
        <v>149</v>
      </c>
      <c r="O20" s="1019"/>
      <c r="P20" s="984">
        <v>11</v>
      </c>
      <c r="Q20" s="1025"/>
      <c r="R20" s="1223" t="s">
        <v>41</v>
      </c>
      <c r="S20" s="1007"/>
      <c r="T20" s="1092" t="s">
        <v>147</v>
      </c>
      <c r="U20" s="1025"/>
      <c r="V20" s="1090" t="s">
        <v>279</v>
      </c>
      <c r="W20" s="1091"/>
      <c r="X20" s="1092" t="s">
        <v>233</v>
      </c>
      <c r="Y20" s="1025"/>
      <c r="Z20" s="984" t="s">
        <v>232</v>
      </c>
      <c r="AA20" s="1025"/>
      <c r="AB20" s="1092" t="s">
        <v>152</v>
      </c>
      <c r="AC20" s="1007"/>
      <c r="AD20" s="980"/>
      <c r="AE20" s="1004"/>
      <c r="AF20" s="988">
        <v>11</v>
      </c>
      <c r="AG20" s="1023"/>
      <c r="AH20" s="918">
        <v>11</v>
      </c>
      <c r="AI20" s="1023"/>
      <c r="AJ20" s="918"/>
      <c r="AK20" s="1023"/>
      <c r="AL20" s="918">
        <v>10</v>
      </c>
      <c r="AM20" s="1023"/>
      <c r="AN20" s="988">
        <v>10</v>
      </c>
      <c r="AO20" s="1007"/>
      <c r="AP20" s="983"/>
      <c r="AQ20" s="1007"/>
      <c r="AR20" s="984"/>
      <c r="AS20" s="1025"/>
      <c r="AT20" s="984"/>
      <c r="AU20" s="1025"/>
      <c r="AV20" s="984"/>
      <c r="AW20" s="1025"/>
      <c r="AX20" s="984"/>
      <c r="AY20" s="1025"/>
      <c r="AZ20" s="984"/>
      <c r="BA20" s="1007"/>
      <c r="BB20" s="980"/>
      <c r="BC20" s="1004"/>
      <c r="BD20" s="988"/>
      <c r="BE20" s="1023"/>
      <c r="BF20" s="918" t="s">
        <v>149</v>
      </c>
      <c r="BG20" s="1023"/>
      <c r="BH20" s="918">
        <v>10</v>
      </c>
      <c r="BI20" s="1023"/>
      <c r="BJ20" s="918"/>
      <c r="BK20" s="1098"/>
      <c r="BL20" s="918"/>
      <c r="BM20" s="1095"/>
      <c r="BN20" s="1093" t="s">
        <v>231</v>
      </c>
      <c r="BO20" s="1094"/>
      <c r="BP20" s="1176"/>
      <c r="BQ20" s="1177"/>
      <c r="BR20" s="988" t="s">
        <v>148</v>
      </c>
      <c r="BS20" s="1023"/>
      <c r="BT20" s="988" t="s">
        <v>151</v>
      </c>
      <c r="BU20" s="1023"/>
      <c r="BV20" s="918" t="s">
        <v>278</v>
      </c>
      <c r="BW20" s="1098"/>
      <c r="BX20" s="1174" t="s">
        <v>149</v>
      </c>
      <c r="BY20" s="1102"/>
      <c r="BZ20" s="1"/>
      <c r="CA20" s="1">
        <f t="shared" si="1"/>
        <v>1</v>
      </c>
      <c r="CB20" s="1">
        <f t="shared" si="2"/>
        <v>1</v>
      </c>
      <c r="CC20" s="1">
        <f t="shared" si="3"/>
        <v>1</v>
      </c>
      <c r="CD20" s="1">
        <f t="shared" si="4"/>
        <v>1</v>
      </c>
      <c r="CE20" s="1">
        <f t="shared" si="5"/>
        <v>1</v>
      </c>
      <c r="CF20" s="1">
        <f t="shared" si="6"/>
        <v>1</v>
      </c>
      <c r="CG20" s="1">
        <f t="shared" si="7"/>
        <v>1</v>
      </c>
      <c r="CH20" s="1">
        <f t="shared" si="8"/>
        <v>1</v>
      </c>
      <c r="CI20" s="1">
        <f t="shared" si="9"/>
        <v>1</v>
      </c>
      <c r="CJ20" s="1">
        <f t="shared" si="10"/>
        <v>1</v>
      </c>
      <c r="CK20" s="1">
        <f t="shared" si="11"/>
        <v>1</v>
      </c>
      <c r="CL20" s="1">
        <f t="shared" si="12"/>
        <v>3</v>
      </c>
      <c r="CM20" s="1">
        <f t="shared" si="13"/>
        <v>1</v>
      </c>
      <c r="CN20" s="1">
        <f t="shared" si="14"/>
        <v>5</v>
      </c>
      <c r="CO20" s="1">
        <f t="shared" si="15"/>
        <v>3</v>
      </c>
      <c r="CP20" s="1">
        <f t="shared" si="16"/>
        <v>23</v>
      </c>
      <c r="CQ20" s="1">
        <f t="shared" si="17"/>
        <v>0</v>
      </c>
      <c r="CR20" s="1">
        <v>23</v>
      </c>
    </row>
    <row r="21" spans="1:96" ht="15.75" thickBot="1">
      <c r="A21" s="495">
        <v>18</v>
      </c>
      <c r="B21" s="633" t="s">
        <v>51</v>
      </c>
      <c r="C21" s="855">
        <f t="shared" si="0"/>
        <v>0</v>
      </c>
      <c r="D21" s="248"/>
      <c r="E21" s="135"/>
      <c r="F21" s="924">
        <v>11</v>
      </c>
      <c r="G21" s="1020"/>
      <c r="H21" s="924" t="s">
        <v>146</v>
      </c>
      <c r="I21" s="1020"/>
      <c r="J21" s="924" t="s">
        <v>147</v>
      </c>
      <c r="K21" s="1020"/>
      <c r="L21" s="924"/>
      <c r="M21" s="1020"/>
      <c r="N21" s="924" t="s">
        <v>232</v>
      </c>
      <c r="O21" s="1020"/>
      <c r="P21" s="987" t="s">
        <v>150</v>
      </c>
      <c r="Q21" s="1238"/>
      <c r="R21" s="1217"/>
      <c r="S21" s="1001"/>
      <c r="T21" s="923"/>
      <c r="U21" s="1020"/>
      <c r="V21" s="923" t="s">
        <v>233</v>
      </c>
      <c r="W21" s="1020"/>
      <c r="X21" s="923" t="s">
        <v>279</v>
      </c>
      <c r="Y21" s="1020"/>
      <c r="Z21" s="923" t="s">
        <v>145</v>
      </c>
      <c r="AA21" s="1020"/>
      <c r="AB21" s="923" t="s">
        <v>150</v>
      </c>
      <c r="AC21" s="1001"/>
      <c r="AD21" s="1065" t="s">
        <v>41</v>
      </c>
      <c r="AE21" s="1006"/>
      <c r="AF21" s="911" t="s">
        <v>148</v>
      </c>
      <c r="AG21" s="1024"/>
      <c r="AH21" s="911"/>
      <c r="AI21" s="1024"/>
      <c r="AJ21" s="911"/>
      <c r="AK21" s="1024"/>
      <c r="AL21" s="911"/>
      <c r="AM21" s="1024"/>
      <c r="AN21" s="911" t="s">
        <v>278</v>
      </c>
      <c r="AO21" s="1001"/>
      <c r="AP21" s="986"/>
      <c r="AQ21" s="1001"/>
      <c r="AR21" s="973" t="s">
        <v>145</v>
      </c>
      <c r="AS21" s="1015"/>
      <c r="AT21" s="973" t="s">
        <v>233</v>
      </c>
      <c r="AU21" s="1015"/>
      <c r="AV21" s="972" t="s">
        <v>151</v>
      </c>
      <c r="AW21" s="1015"/>
      <c r="AX21" s="973" t="s">
        <v>147</v>
      </c>
      <c r="AY21" s="1015"/>
      <c r="AZ21" s="973"/>
      <c r="BA21" s="998"/>
      <c r="BB21" s="1065"/>
      <c r="BC21" s="1006"/>
      <c r="BD21" s="911" t="s">
        <v>278</v>
      </c>
      <c r="BE21" s="1024"/>
      <c r="BF21" s="1099"/>
      <c r="BG21" s="1018"/>
      <c r="BH21" s="911" t="s">
        <v>152</v>
      </c>
      <c r="BI21" s="1024"/>
      <c r="BJ21" s="911">
        <v>11</v>
      </c>
      <c r="BK21" s="1038"/>
      <c r="BL21" s="1099" t="s">
        <v>151</v>
      </c>
      <c r="BM21" s="1053"/>
      <c r="BN21" s="1065" t="s">
        <v>41</v>
      </c>
      <c r="BO21" s="1006"/>
      <c r="BP21" s="919" t="s">
        <v>152</v>
      </c>
      <c r="BQ21" s="1024"/>
      <c r="BR21" s="911" t="s">
        <v>279</v>
      </c>
      <c r="BS21" s="1024"/>
      <c r="BT21" s="911" t="s">
        <v>146</v>
      </c>
      <c r="BU21" s="1024"/>
      <c r="BV21" s="911" t="s">
        <v>232</v>
      </c>
      <c r="BW21" s="1038"/>
      <c r="BX21" s="1178" t="s">
        <v>148</v>
      </c>
      <c r="BY21" s="1037"/>
      <c r="BZ21" s="1"/>
      <c r="CA21" s="1">
        <f t="shared" si="1"/>
        <v>2</v>
      </c>
      <c r="CB21" s="1">
        <f t="shared" si="2"/>
        <v>2</v>
      </c>
      <c r="CC21" s="1">
        <f t="shared" si="3"/>
        <v>2</v>
      </c>
      <c r="CD21" s="1">
        <f t="shared" si="4"/>
        <v>2</v>
      </c>
      <c r="CE21" s="1">
        <f t="shared" si="5"/>
        <v>2</v>
      </c>
      <c r="CF21" s="1">
        <f t="shared" si="6"/>
        <v>2</v>
      </c>
      <c r="CG21" s="1">
        <f t="shared" si="7"/>
        <v>2</v>
      </c>
      <c r="CH21" s="1">
        <f t="shared" si="8"/>
        <v>2</v>
      </c>
      <c r="CI21" s="1">
        <f t="shared" si="9"/>
        <v>2</v>
      </c>
      <c r="CJ21" s="1">
        <f t="shared" si="10"/>
        <v>2</v>
      </c>
      <c r="CK21" s="1">
        <f t="shared" si="11"/>
        <v>2</v>
      </c>
      <c r="CL21" s="1">
        <f t="shared" si="12"/>
        <v>0</v>
      </c>
      <c r="CM21" s="1">
        <f t="shared" si="13"/>
        <v>2</v>
      </c>
      <c r="CN21" s="1">
        <f t="shared" si="14"/>
        <v>0</v>
      </c>
      <c r="CO21" s="1">
        <f t="shared" si="15"/>
        <v>2</v>
      </c>
      <c r="CP21" s="1">
        <f t="shared" si="16"/>
        <v>26</v>
      </c>
      <c r="CQ21" s="1">
        <f t="shared" si="17"/>
        <v>0</v>
      </c>
      <c r="CR21" s="1">
        <v>26</v>
      </c>
    </row>
    <row r="22" spans="1:96" ht="19.5" thickBot="1">
      <c r="A22" s="927">
        <v>19</v>
      </c>
      <c r="B22" s="928" t="s">
        <v>52</v>
      </c>
      <c r="C22" s="928">
        <f t="shared" si="0"/>
        <v>0</v>
      </c>
      <c r="D22" s="257" t="s">
        <v>146</v>
      </c>
      <c r="E22" s="929"/>
      <c r="F22" s="918"/>
      <c r="G22" s="1023"/>
      <c r="H22" s="988" t="s">
        <v>278</v>
      </c>
      <c r="I22" s="1023"/>
      <c r="J22" s="988" t="s">
        <v>145</v>
      </c>
      <c r="K22" s="1023"/>
      <c r="L22" s="918" t="s">
        <v>232</v>
      </c>
      <c r="M22" s="1023"/>
      <c r="N22" s="988" t="s">
        <v>233</v>
      </c>
      <c r="O22" s="1023"/>
      <c r="P22" s="3" t="s">
        <v>147</v>
      </c>
      <c r="Q22" s="1236"/>
      <c r="R22" s="1224"/>
      <c r="S22" s="1004"/>
      <c r="T22" s="918"/>
      <c r="U22" s="1023"/>
      <c r="V22" s="1100" t="s">
        <v>147</v>
      </c>
      <c r="W22" s="1023"/>
      <c r="X22" s="918"/>
      <c r="Y22" s="1023"/>
      <c r="Z22" s="918" t="s">
        <v>279</v>
      </c>
      <c r="AA22" s="1023"/>
      <c r="AB22" s="918" t="s">
        <v>233</v>
      </c>
      <c r="AC22" s="1007"/>
      <c r="AD22" s="983" t="s">
        <v>278</v>
      </c>
      <c r="AE22" s="1007"/>
      <c r="AF22" s="984"/>
      <c r="AG22" s="1025"/>
      <c r="AH22" s="1092"/>
      <c r="AI22" s="1025"/>
      <c r="AJ22" s="1092"/>
      <c r="AK22" s="1025"/>
      <c r="AL22" s="1092"/>
      <c r="AM22" s="1025"/>
      <c r="AN22" s="984"/>
      <c r="AO22" s="1007"/>
      <c r="AP22" s="980"/>
      <c r="AQ22" s="1004"/>
      <c r="AR22" s="988"/>
      <c r="AS22" s="1023"/>
      <c r="AT22" s="988"/>
      <c r="AU22" s="1023"/>
      <c r="AV22" s="988" t="s">
        <v>232</v>
      </c>
      <c r="AW22" s="1023"/>
      <c r="AX22" s="988" t="s">
        <v>146</v>
      </c>
      <c r="AY22" s="1023"/>
      <c r="AZ22" s="988"/>
      <c r="BA22" s="1007"/>
      <c r="BB22" s="1101" t="s">
        <v>145</v>
      </c>
      <c r="BC22" s="1007"/>
      <c r="BD22" s="984">
        <v>10</v>
      </c>
      <c r="BE22" s="1025"/>
      <c r="BF22" s="984" t="s">
        <v>279</v>
      </c>
      <c r="BG22" s="1025"/>
      <c r="BH22" s="1092" t="s">
        <v>146</v>
      </c>
      <c r="BI22" s="1025"/>
      <c r="BJ22" s="984" t="s">
        <v>150</v>
      </c>
      <c r="BK22" s="1102"/>
      <c r="BL22" s="1092" t="s">
        <v>233</v>
      </c>
      <c r="BM22" s="1103"/>
      <c r="BN22" s="983" t="s">
        <v>233</v>
      </c>
      <c r="BO22" s="1007"/>
      <c r="BP22" s="984" t="s">
        <v>150</v>
      </c>
      <c r="BQ22" s="1025"/>
      <c r="BR22" s="984"/>
      <c r="BS22" s="1025"/>
      <c r="BT22" s="1092"/>
      <c r="BU22" s="1025"/>
      <c r="BV22" s="1092"/>
      <c r="BW22" s="1102"/>
      <c r="BX22" s="1179"/>
      <c r="BY22" s="1102"/>
      <c r="BZ22" s="1"/>
      <c r="CA22" s="1">
        <f t="shared" si="1"/>
        <v>0</v>
      </c>
      <c r="CB22" s="1">
        <f t="shared" si="2"/>
        <v>4</v>
      </c>
      <c r="CC22" s="1">
        <f t="shared" si="3"/>
        <v>2</v>
      </c>
      <c r="CD22" s="1">
        <f t="shared" si="4"/>
        <v>2</v>
      </c>
      <c r="CE22" s="1">
        <f t="shared" si="5"/>
        <v>2</v>
      </c>
      <c r="CF22" s="1">
        <f t="shared" si="6"/>
        <v>2</v>
      </c>
      <c r="CG22" s="1">
        <f t="shared" si="7"/>
        <v>0</v>
      </c>
      <c r="CH22" s="1">
        <f t="shared" si="8"/>
        <v>2</v>
      </c>
      <c r="CI22" s="1">
        <f t="shared" si="9"/>
        <v>0</v>
      </c>
      <c r="CJ22" s="1">
        <f t="shared" si="10"/>
        <v>0</v>
      </c>
      <c r="CK22" s="1">
        <f t="shared" si="11"/>
        <v>2</v>
      </c>
      <c r="CL22" s="1">
        <f t="shared" si="12"/>
        <v>0</v>
      </c>
      <c r="CM22" s="1">
        <f t="shared" si="13"/>
        <v>2</v>
      </c>
      <c r="CN22" s="1">
        <f t="shared" si="14"/>
        <v>1</v>
      </c>
      <c r="CO22" s="1">
        <f t="shared" si="15"/>
        <v>0</v>
      </c>
      <c r="CP22" s="1">
        <f t="shared" si="16"/>
        <v>19</v>
      </c>
      <c r="CQ22" s="1">
        <f t="shared" si="17"/>
        <v>0</v>
      </c>
      <c r="CR22" s="916">
        <v>19</v>
      </c>
    </row>
    <row r="23" spans="1:96" ht="15.75" thickBot="1">
      <c r="A23" s="927">
        <v>20</v>
      </c>
      <c r="B23" s="930" t="s">
        <v>54</v>
      </c>
      <c r="C23" s="928">
        <f t="shared" si="0"/>
        <v>0</v>
      </c>
      <c r="D23" s="248" t="s">
        <v>148</v>
      </c>
      <c r="E23" s="931"/>
      <c r="F23" s="982" t="s">
        <v>151</v>
      </c>
      <c r="G23" s="1017"/>
      <c r="H23" s="982" t="s">
        <v>148</v>
      </c>
      <c r="I23" s="1017"/>
      <c r="J23" s="1" t="s">
        <v>148</v>
      </c>
      <c r="K23" s="1017"/>
      <c r="L23" s="942"/>
      <c r="M23" s="1017"/>
      <c r="N23" s="982" t="s">
        <v>147</v>
      </c>
      <c r="O23" s="1017"/>
      <c r="P23" s="982"/>
      <c r="Q23" s="1233"/>
      <c r="R23" s="1225"/>
      <c r="S23" s="1005"/>
      <c r="T23" s="982"/>
      <c r="U23" s="1017"/>
      <c r="V23" s="1104"/>
      <c r="W23" s="1017"/>
      <c r="X23" s="982" t="s">
        <v>147</v>
      </c>
      <c r="Y23" s="1017"/>
      <c r="Z23" s="1105" t="s">
        <v>279</v>
      </c>
      <c r="AA23" s="1106"/>
      <c r="AB23" s="942"/>
      <c r="AC23" s="1005"/>
      <c r="AD23" s="981" t="s">
        <v>151</v>
      </c>
      <c r="AE23" s="1005"/>
      <c r="AF23" s="942" t="s">
        <v>149</v>
      </c>
      <c r="AG23" s="1017"/>
      <c r="AH23" s="942"/>
      <c r="AI23" s="1017"/>
      <c r="AJ23" s="982"/>
      <c r="AK23" s="1017"/>
      <c r="AL23" s="942"/>
      <c r="AM23" s="1017"/>
      <c r="AN23" s="982"/>
      <c r="AO23" s="1005"/>
      <c r="AP23" s="1096"/>
      <c r="AQ23" s="1097"/>
      <c r="AR23" s="942"/>
      <c r="AS23" s="1017"/>
      <c r="AT23" s="1105"/>
      <c r="AU23" s="1106"/>
      <c r="AV23" s="942"/>
      <c r="AW23" s="1017"/>
      <c r="AX23" s="942"/>
      <c r="AY23" s="1017"/>
      <c r="AZ23" s="942"/>
      <c r="BA23" s="1005"/>
      <c r="BB23" s="981">
        <v>11</v>
      </c>
      <c r="BC23" s="1005"/>
      <c r="BD23" s="982" t="s">
        <v>148</v>
      </c>
      <c r="BE23" s="1017"/>
      <c r="BF23" s="982" t="s">
        <v>148</v>
      </c>
      <c r="BG23" s="1017"/>
      <c r="BH23" s="942" t="s">
        <v>279</v>
      </c>
      <c r="BI23" s="1017"/>
      <c r="BJ23" s="942" t="s">
        <v>150</v>
      </c>
      <c r="BK23" s="1059"/>
      <c r="BL23" s="942"/>
      <c r="BM23" s="1060"/>
      <c r="BN23" s="981" t="s">
        <v>149</v>
      </c>
      <c r="BO23" s="1005"/>
      <c r="BP23" s="942" t="s">
        <v>150</v>
      </c>
      <c r="BQ23" s="1017"/>
      <c r="BR23" s="942"/>
      <c r="BS23" s="1017"/>
      <c r="BT23" s="942"/>
      <c r="BU23" s="1017"/>
      <c r="BV23" s="942"/>
      <c r="BW23" s="1059"/>
      <c r="BX23" s="1175"/>
      <c r="BY23" s="1059"/>
      <c r="BZ23" s="1"/>
      <c r="CA23" s="1">
        <f t="shared" si="1"/>
        <v>0</v>
      </c>
      <c r="CB23" s="1">
        <f t="shared" si="2"/>
        <v>0</v>
      </c>
      <c r="CC23" s="1">
        <f t="shared" si="3"/>
        <v>2</v>
      </c>
      <c r="CD23" s="1">
        <f t="shared" si="4"/>
        <v>2</v>
      </c>
      <c r="CE23" s="1">
        <f t="shared" si="5"/>
        <v>0</v>
      </c>
      <c r="CF23" s="1">
        <f t="shared" si="6"/>
        <v>2</v>
      </c>
      <c r="CG23" s="1">
        <f t="shared" si="7"/>
        <v>0</v>
      </c>
      <c r="CH23" s="1">
        <f t="shared" si="8"/>
        <v>0</v>
      </c>
      <c r="CI23" s="1">
        <f t="shared" si="9"/>
        <v>2</v>
      </c>
      <c r="CJ23" s="1">
        <f t="shared" si="10"/>
        <v>4</v>
      </c>
      <c r="CK23" s="1">
        <f t="shared" si="11"/>
        <v>0</v>
      </c>
      <c r="CL23" s="1">
        <f t="shared" si="12"/>
        <v>2</v>
      </c>
      <c r="CM23" s="1">
        <f t="shared" si="13"/>
        <v>0</v>
      </c>
      <c r="CN23" s="1">
        <f t="shared" si="14"/>
        <v>0</v>
      </c>
      <c r="CO23" s="1">
        <f t="shared" si="15"/>
        <v>1</v>
      </c>
      <c r="CP23" s="1">
        <f t="shared" si="16"/>
        <v>15</v>
      </c>
      <c r="CQ23" s="1">
        <f t="shared" si="17"/>
        <v>0</v>
      </c>
      <c r="CR23" s="916">
        <v>15</v>
      </c>
    </row>
    <row r="24" spans="1:96" ht="15.75" thickBot="1">
      <c r="A24" s="927">
        <v>21</v>
      </c>
      <c r="B24" s="932" t="s">
        <v>55</v>
      </c>
      <c r="C24" s="928">
        <f t="shared" si="0"/>
        <v>0</v>
      </c>
      <c r="D24" s="249" t="s">
        <v>41</v>
      </c>
      <c r="E24" s="1239"/>
      <c r="F24" s="35" t="s">
        <v>232</v>
      </c>
      <c r="G24" s="1024"/>
      <c r="H24" s="35" t="s">
        <v>151</v>
      </c>
      <c r="I24" s="1024"/>
      <c r="J24" s="919" t="s">
        <v>152</v>
      </c>
      <c r="K24" s="1024"/>
      <c r="L24" s="920" t="s">
        <v>145</v>
      </c>
      <c r="M24" s="1024"/>
      <c r="N24" s="919" t="s">
        <v>278</v>
      </c>
      <c r="O24" s="1024"/>
      <c r="P24" s="919" t="s">
        <v>148</v>
      </c>
      <c r="Q24" s="1237"/>
      <c r="R24" s="1226" t="s">
        <v>152</v>
      </c>
      <c r="S24" s="1031"/>
      <c r="T24" s="911" t="s">
        <v>41</v>
      </c>
      <c r="U24" s="1024"/>
      <c r="V24" s="911"/>
      <c r="W24" s="1024"/>
      <c r="X24" s="911"/>
      <c r="Y24" s="1024"/>
      <c r="Z24" s="921"/>
      <c r="AA24" s="1032"/>
      <c r="AB24" s="921"/>
      <c r="AC24" s="1033"/>
      <c r="AD24" s="922"/>
      <c r="AE24" s="1034"/>
      <c r="AF24" s="923"/>
      <c r="AG24" s="1020"/>
      <c r="AH24" s="923" t="s">
        <v>233</v>
      </c>
      <c r="AI24" s="1020"/>
      <c r="AJ24" s="923" t="s">
        <v>151</v>
      </c>
      <c r="AK24" s="1020"/>
      <c r="AL24" s="924"/>
      <c r="AM24" s="1020"/>
      <c r="AN24" s="923"/>
      <c r="AO24" s="1001"/>
      <c r="AP24" s="912" t="s">
        <v>146</v>
      </c>
      <c r="AQ24" s="1006"/>
      <c r="AR24" s="911" t="s">
        <v>41</v>
      </c>
      <c r="AS24" s="1024"/>
      <c r="AT24" s="911" t="s">
        <v>150</v>
      </c>
      <c r="AU24" s="1024"/>
      <c r="AV24" s="911"/>
      <c r="AW24" s="1024"/>
      <c r="AX24" s="911"/>
      <c r="AY24" s="1024"/>
      <c r="AZ24" s="919"/>
      <c r="BA24" s="1006"/>
      <c r="BB24" s="912"/>
      <c r="BC24" s="1006"/>
      <c r="BD24" s="938"/>
      <c r="BE24" s="1040"/>
      <c r="BF24" s="911" t="s">
        <v>147</v>
      </c>
      <c r="BG24" s="1024"/>
      <c r="BH24" s="911" t="s">
        <v>145</v>
      </c>
      <c r="BI24" s="1024"/>
      <c r="BJ24" s="911" t="s">
        <v>41</v>
      </c>
      <c r="BK24" s="1038"/>
      <c r="BL24" s="1036" t="s">
        <v>41</v>
      </c>
      <c r="BM24" s="1041"/>
      <c r="BN24" s="915" t="s">
        <v>279</v>
      </c>
      <c r="BO24" s="1031"/>
      <c r="BP24" s="911"/>
      <c r="BQ24" s="1024"/>
      <c r="BR24" s="921" t="s">
        <v>145</v>
      </c>
      <c r="BS24" s="1032"/>
      <c r="BT24" s="1109" t="s">
        <v>149</v>
      </c>
      <c r="BU24" s="1024"/>
      <c r="BV24" s="911" t="s">
        <v>152</v>
      </c>
      <c r="BW24" s="1038"/>
      <c r="BX24" s="1180" t="s">
        <v>151</v>
      </c>
      <c r="BY24" s="1181"/>
      <c r="BZ24" s="1"/>
      <c r="CA24" s="1">
        <f t="shared" si="1"/>
        <v>3</v>
      </c>
      <c r="CB24" s="1">
        <f t="shared" si="2"/>
        <v>1</v>
      </c>
      <c r="CC24" s="1">
        <f t="shared" si="3"/>
        <v>1</v>
      </c>
      <c r="CD24" s="1">
        <f t="shared" si="4"/>
        <v>1</v>
      </c>
      <c r="CE24" s="1">
        <f t="shared" si="5"/>
        <v>1</v>
      </c>
      <c r="CF24" s="1">
        <f t="shared" si="6"/>
        <v>1</v>
      </c>
      <c r="CG24" s="1">
        <f t="shared" si="7"/>
        <v>4</v>
      </c>
      <c r="CH24" s="1">
        <f t="shared" si="8"/>
        <v>1</v>
      </c>
      <c r="CI24" s="1">
        <f t="shared" si="9"/>
        <v>3</v>
      </c>
      <c r="CJ24" s="1">
        <f t="shared" si="10"/>
        <v>1</v>
      </c>
      <c r="CK24" s="1">
        <f t="shared" si="11"/>
        <v>1</v>
      </c>
      <c r="CL24" s="1">
        <f t="shared" si="12"/>
        <v>1</v>
      </c>
      <c r="CM24" s="1">
        <f t="shared" si="13"/>
        <v>3</v>
      </c>
      <c r="CN24" s="1">
        <f t="shared" si="14"/>
        <v>0</v>
      </c>
      <c r="CO24" s="1">
        <f t="shared" si="15"/>
        <v>0</v>
      </c>
      <c r="CP24" s="1">
        <f t="shared" si="16"/>
        <v>22</v>
      </c>
      <c r="CQ24" s="1">
        <f t="shared" si="17"/>
        <v>0</v>
      </c>
      <c r="CR24" s="916">
        <v>22</v>
      </c>
    </row>
    <row r="25" spans="1:96" ht="19.5" thickBot="1">
      <c r="A25" s="927">
        <v>22</v>
      </c>
      <c r="B25" s="928" t="s">
        <v>56</v>
      </c>
      <c r="C25" s="928">
        <f t="shared" si="0"/>
        <v>0</v>
      </c>
      <c r="D25" s="248"/>
      <c r="E25" s="1207"/>
      <c r="F25" s="984" t="s">
        <v>151</v>
      </c>
      <c r="G25" s="1025"/>
      <c r="H25" s="1092" t="s">
        <v>151</v>
      </c>
      <c r="I25" s="1025"/>
      <c r="J25" s="984"/>
      <c r="K25" s="1025"/>
      <c r="L25" s="984">
        <v>11</v>
      </c>
      <c r="M25" s="1025"/>
      <c r="N25" s="1092" t="s">
        <v>147</v>
      </c>
      <c r="O25" s="1025"/>
      <c r="P25" s="984" t="s">
        <v>147</v>
      </c>
      <c r="Q25" s="1025"/>
      <c r="R25" s="1227"/>
      <c r="S25" s="1007"/>
      <c r="T25" s="984"/>
      <c r="U25" s="1025"/>
      <c r="V25" s="984" t="s">
        <v>147</v>
      </c>
      <c r="W25" s="1025"/>
      <c r="X25" s="1092" t="s">
        <v>147</v>
      </c>
      <c r="Y25" s="1025"/>
      <c r="Z25" s="1092">
        <v>10</v>
      </c>
      <c r="AA25" s="1025"/>
      <c r="AB25" s="984">
        <v>11</v>
      </c>
      <c r="AC25" s="1007"/>
      <c r="AD25" s="980" t="s">
        <v>151</v>
      </c>
      <c r="AE25" s="1004"/>
      <c r="AF25" s="918" t="s">
        <v>147</v>
      </c>
      <c r="AG25" s="1023"/>
      <c r="AH25" s="918" t="s">
        <v>279</v>
      </c>
      <c r="AI25" s="1023"/>
      <c r="AJ25" s="918" t="s">
        <v>151</v>
      </c>
      <c r="AK25" s="1023"/>
      <c r="AL25" s="988" t="s">
        <v>147</v>
      </c>
      <c r="AM25" s="1023"/>
      <c r="AN25" s="918"/>
      <c r="AO25" s="1007"/>
      <c r="AP25" s="983"/>
      <c r="AQ25" s="1007"/>
      <c r="AR25" s="984"/>
      <c r="AS25" s="1025"/>
      <c r="AT25" s="984"/>
      <c r="AU25" s="1025"/>
      <c r="AV25" s="1092" t="s">
        <v>279</v>
      </c>
      <c r="AW25" s="1025"/>
      <c r="AX25" s="984"/>
      <c r="AY25" s="1025"/>
      <c r="AZ25" s="984"/>
      <c r="BA25" s="1007"/>
      <c r="BB25" s="983"/>
      <c r="BC25" s="1007"/>
      <c r="BD25" s="984"/>
      <c r="BE25" s="1025"/>
      <c r="BF25" s="1092"/>
      <c r="BG25" s="1025"/>
      <c r="BH25" s="984" t="s">
        <v>279</v>
      </c>
      <c r="BI25" s="1025"/>
      <c r="BJ25" s="984">
        <v>10</v>
      </c>
      <c r="BK25" s="1102"/>
      <c r="BL25" s="1092"/>
      <c r="BM25" s="1103"/>
      <c r="BN25" s="983"/>
      <c r="BO25" s="1007"/>
      <c r="BP25" s="1092" t="s">
        <v>151</v>
      </c>
      <c r="BQ25" s="1025"/>
      <c r="BR25" s="984" t="s">
        <v>151</v>
      </c>
      <c r="BS25" s="1025"/>
      <c r="BT25" s="984">
        <v>10</v>
      </c>
      <c r="BU25" s="1025"/>
      <c r="BV25" s="984">
        <v>11</v>
      </c>
      <c r="BW25" s="1102"/>
      <c r="BX25" s="1182"/>
      <c r="BY25" s="1102"/>
      <c r="BZ25" s="1"/>
      <c r="CA25" s="1">
        <f t="shared" si="1"/>
        <v>0</v>
      </c>
      <c r="CB25" s="1">
        <f t="shared" si="2"/>
        <v>0</v>
      </c>
      <c r="CC25" s="1">
        <f t="shared" si="3"/>
        <v>3</v>
      </c>
      <c r="CD25" s="1">
        <f t="shared" si="4"/>
        <v>0</v>
      </c>
      <c r="CE25" s="1">
        <f t="shared" si="5"/>
        <v>0</v>
      </c>
      <c r="CF25" s="1">
        <f t="shared" si="6"/>
        <v>6</v>
      </c>
      <c r="CG25" s="1">
        <f t="shared" si="7"/>
        <v>0</v>
      </c>
      <c r="CH25" s="1">
        <f t="shared" si="8"/>
        <v>0</v>
      </c>
      <c r="CI25" s="1">
        <f t="shared" si="9"/>
        <v>6</v>
      </c>
      <c r="CJ25" s="1">
        <f t="shared" si="10"/>
        <v>0</v>
      </c>
      <c r="CK25" s="1">
        <f t="shared" si="11"/>
        <v>0</v>
      </c>
      <c r="CL25" s="1">
        <f t="shared" si="12"/>
        <v>0</v>
      </c>
      <c r="CM25" s="1">
        <f t="shared" si="13"/>
        <v>0</v>
      </c>
      <c r="CN25" s="1">
        <f t="shared" si="14"/>
        <v>3</v>
      </c>
      <c r="CO25" s="1">
        <f t="shared" si="15"/>
        <v>3</v>
      </c>
      <c r="CP25" s="1">
        <f t="shared" si="16"/>
        <v>21</v>
      </c>
      <c r="CQ25" s="1">
        <f t="shared" si="17"/>
        <v>0</v>
      </c>
      <c r="CR25" s="916">
        <v>21</v>
      </c>
    </row>
    <row r="26" spans="1:96" ht="19.5" thickBot="1">
      <c r="A26" s="927">
        <v>23</v>
      </c>
      <c r="B26" s="1206" t="s">
        <v>194</v>
      </c>
      <c r="C26" s="928">
        <f t="shared" si="0"/>
        <v>0</v>
      </c>
      <c r="D26" s="248"/>
      <c r="E26" s="1207"/>
      <c r="F26" s="942"/>
      <c r="G26" s="1017"/>
      <c r="H26" s="942"/>
      <c r="I26" s="1017"/>
      <c r="J26" s="942"/>
      <c r="K26" s="1017"/>
      <c r="L26" s="1"/>
      <c r="M26" s="1017"/>
      <c r="N26" s="942"/>
      <c r="O26" s="1017"/>
      <c r="P26" s="942"/>
      <c r="Q26" s="1017"/>
      <c r="R26" s="1227"/>
      <c r="S26" s="1007"/>
      <c r="T26" s="984"/>
      <c r="U26" s="1025"/>
      <c r="V26" s="984"/>
      <c r="W26" s="1025"/>
      <c r="X26" s="1092"/>
      <c r="Y26" s="1025"/>
      <c r="Z26" s="1092"/>
      <c r="AA26" s="1025"/>
      <c r="AB26" s="984"/>
      <c r="AC26" s="1007"/>
      <c r="AD26" s="983"/>
      <c r="AE26" s="1007"/>
      <c r="AF26" s="984"/>
      <c r="AG26" s="1025"/>
      <c r="AH26" s="984"/>
      <c r="AI26" s="1025"/>
      <c r="AJ26" s="984" t="s">
        <v>148</v>
      </c>
      <c r="AK26" s="1025"/>
      <c r="AL26" s="1092"/>
      <c r="AM26" s="1025"/>
      <c r="AN26" s="984" t="s">
        <v>41</v>
      </c>
      <c r="AO26" s="1007"/>
      <c r="AP26" s="983"/>
      <c r="AQ26" s="1007"/>
      <c r="AR26" s="984"/>
      <c r="AS26" s="1025"/>
      <c r="AT26" s="984"/>
      <c r="AU26" s="1025"/>
      <c r="AV26" s="1092"/>
      <c r="AW26" s="1025"/>
      <c r="AX26" s="984" t="s">
        <v>41</v>
      </c>
      <c r="AY26" s="1025"/>
      <c r="AZ26" s="984" t="s">
        <v>148</v>
      </c>
      <c r="BA26" s="1007"/>
      <c r="BB26" s="983"/>
      <c r="BC26" s="1007"/>
      <c r="BD26" s="984"/>
      <c r="BE26" s="1025"/>
      <c r="BF26" s="1092"/>
      <c r="BG26" s="1025"/>
      <c r="BH26" s="984"/>
      <c r="BI26" s="1025"/>
      <c r="BJ26" s="984"/>
      <c r="BK26" s="1102"/>
      <c r="BL26" s="1092"/>
      <c r="BM26" s="1103"/>
      <c r="BN26" s="983"/>
      <c r="BO26" s="1007"/>
      <c r="BP26" s="1092"/>
      <c r="BQ26" s="1025"/>
      <c r="BR26" s="984"/>
      <c r="BS26" s="1025"/>
      <c r="BT26" s="984"/>
      <c r="BU26" s="1025"/>
      <c r="BV26" s="984" t="s">
        <v>148</v>
      </c>
      <c r="BW26" s="1102"/>
      <c r="BX26" s="1182" t="s">
        <v>41</v>
      </c>
      <c r="BY26" s="1102"/>
      <c r="BZ26" s="1"/>
      <c r="CA26" s="1">
        <f t="shared" si="1"/>
        <v>0</v>
      </c>
      <c r="CB26" s="1">
        <f t="shared" si="2"/>
        <v>0</v>
      </c>
      <c r="CC26" s="1">
        <f t="shared" si="3"/>
        <v>0</v>
      </c>
      <c r="CD26" s="1">
        <f t="shared" si="4"/>
        <v>0</v>
      </c>
      <c r="CE26" s="1">
        <f t="shared" si="5"/>
        <v>0</v>
      </c>
      <c r="CF26" s="1">
        <f t="shared" si="6"/>
        <v>0</v>
      </c>
      <c r="CG26" s="1">
        <f t="shared" si="7"/>
        <v>3</v>
      </c>
      <c r="CH26" s="1">
        <f t="shared" si="8"/>
        <v>0</v>
      </c>
      <c r="CI26" s="1">
        <f t="shared" si="9"/>
        <v>0</v>
      </c>
      <c r="CJ26" s="1">
        <f t="shared" si="10"/>
        <v>3</v>
      </c>
      <c r="CK26" s="1">
        <f t="shared" si="11"/>
        <v>0</v>
      </c>
      <c r="CL26" s="1">
        <f t="shared" si="12"/>
        <v>0</v>
      </c>
      <c r="CM26" s="1">
        <f t="shared" si="13"/>
        <v>0</v>
      </c>
      <c r="CN26" s="1">
        <f t="shared" si="14"/>
        <v>0</v>
      </c>
      <c r="CO26" s="1">
        <f t="shared" si="15"/>
        <v>0</v>
      </c>
      <c r="CP26" s="1">
        <f t="shared" si="16"/>
        <v>6</v>
      </c>
      <c r="CQ26" s="1">
        <f t="shared" si="17"/>
        <v>0</v>
      </c>
      <c r="CR26" s="916">
        <v>6</v>
      </c>
    </row>
    <row r="27" spans="1:96" ht="15.75" thickBot="1">
      <c r="A27" s="927">
        <v>23</v>
      </c>
      <c r="B27" s="930" t="s">
        <v>228</v>
      </c>
      <c r="C27" s="928">
        <f t="shared" si="0"/>
        <v>0</v>
      </c>
      <c r="D27" s="248" t="s">
        <v>152</v>
      </c>
      <c r="E27" s="933"/>
      <c r="F27" s="982"/>
      <c r="G27" s="1017"/>
      <c r="H27" s="982"/>
      <c r="I27" s="1017"/>
      <c r="J27" s="990"/>
      <c r="K27" s="1027"/>
      <c r="L27" s="942"/>
      <c r="M27" s="1017"/>
      <c r="N27" s="982"/>
      <c r="O27" s="1017"/>
      <c r="P27" s="982" t="s">
        <v>149</v>
      </c>
      <c r="Q27" s="1017"/>
      <c r="R27" s="1225" t="s">
        <v>150</v>
      </c>
      <c r="S27" s="1005"/>
      <c r="T27" s="982" t="s">
        <v>152</v>
      </c>
      <c r="U27" s="1017"/>
      <c r="V27" s="942"/>
      <c r="W27" s="1017"/>
      <c r="X27" s="982"/>
      <c r="Y27" s="1017"/>
      <c r="Z27" s="982"/>
      <c r="AA27" s="1017"/>
      <c r="AB27" s="942"/>
      <c r="AC27" s="1005"/>
      <c r="AD27" s="989" t="s">
        <v>232</v>
      </c>
      <c r="AE27" s="1005"/>
      <c r="AF27" s="982" t="s">
        <v>152</v>
      </c>
      <c r="AG27" s="1017"/>
      <c r="AH27" s="982"/>
      <c r="AI27" s="1017"/>
      <c r="AJ27" s="982" t="s">
        <v>150</v>
      </c>
      <c r="AK27" s="1017"/>
      <c r="AL27" s="982" t="s">
        <v>232</v>
      </c>
      <c r="AM27" s="1017"/>
      <c r="AN27" s="982"/>
      <c r="AO27" s="1005"/>
      <c r="AP27" s="981" t="s">
        <v>149</v>
      </c>
      <c r="AQ27" s="1005"/>
      <c r="AR27" s="982" t="s">
        <v>151</v>
      </c>
      <c r="AS27" s="1017"/>
      <c r="AT27" s="982"/>
      <c r="AU27" s="1017"/>
      <c r="AV27" s="982"/>
      <c r="AW27" s="1017"/>
      <c r="AX27" s="990"/>
      <c r="AY27" s="1027"/>
      <c r="AZ27" s="942"/>
      <c r="BA27" s="1005"/>
      <c r="BB27" s="1107"/>
      <c r="BC27" s="1005"/>
      <c r="BD27" s="942"/>
      <c r="BE27" s="1017"/>
      <c r="BF27" s="982"/>
      <c r="BG27" s="1017"/>
      <c r="BH27" s="982"/>
      <c r="BI27" s="1017"/>
      <c r="BJ27" s="942"/>
      <c r="BK27" s="1059"/>
      <c r="BL27" s="942"/>
      <c r="BM27" s="1060"/>
      <c r="BN27" s="981"/>
      <c r="BO27" s="1005"/>
      <c r="BP27" s="942" t="s">
        <v>232</v>
      </c>
      <c r="BQ27" s="1017"/>
      <c r="BR27" s="942" t="s">
        <v>152</v>
      </c>
      <c r="BS27" s="1017"/>
      <c r="BT27" s="942"/>
      <c r="BU27" s="1017"/>
      <c r="BV27" s="942" t="s">
        <v>149</v>
      </c>
      <c r="BW27" s="1059"/>
      <c r="BX27" s="1175"/>
      <c r="BY27" s="1059"/>
      <c r="BZ27" s="1"/>
      <c r="CA27" s="1">
        <f t="shared" si="1"/>
        <v>3</v>
      </c>
      <c r="CB27" s="1">
        <f t="shared" si="2"/>
        <v>0</v>
      </c>
      <c r="CC27" s="1">
        <f t="shared" si="3"/>
        <v>0</v>
      </c>
      <c r="CD27" s="1">
        <f t="shared" si="4"/>
        <v>2</v>
      </c>
      <c r="CE27" s="1">
        <f t="shared" si="5"/>
        <v>0</v>
      </c>
      <c r="CF27" s="1">
        <f t="shared" si="6"/>
        <v>0</v>
      </c>
      <c r="CG27" s="1">
        <f t="shared" si="7"/>
        <v>0</v>
      </c>
      <c r="CH27" s="1">
        <f t="shared" si="8"/>
        <v>3</v>
      </c>
      <c r="CI27" s="1">
        <f t="shared" si="9"/>
        <v>1</v>
      </c>
      <c r="CJ27" s="1">
        <f t="shared" si="10"/>
        <v>0</v>
      </c>
      <c r="CK27" s="1">
        <f t="shared" si="11"/>
        <v>0</v>
      </c>
      <c r="CL27" s="1">
        <f t="shared" si="12"/>
        <v>3</v>
      </c>
      <c r="CM27" s="1">
        <f t="shared" si="13"/>
        <v>0</v>
      </c>
      <c r="CN27" s="1">
        <f t="shared" si="14"/>
        <v>0</v>
      </c>
      <c r="CO27" s="1">
        <f t="shared" si="15"/>
        <v>0</v>
      </c>
      <c r="CP27" s="1">
        <f t="shared" si="16"/>
        <v>12</v>
      </c>
      <c r="CQ27" s="1">
        <f t="shared" si="17"/>
        <v>0</v>
      </c>
      <c r="CR27" s="916">
        <v>12</v>
      </c>
    </row>
    <row r="28" spans="1:96" ht="15.75" thickBot="1">
      <c r="A28" s="927">
        <v>24</v>
      </c>
      <c r="B28" s="934" t="s">
        <v>39</v>
      </c>
      <c r="C28" s="928">
        <f t="shared" si="0"/>
        <v>0</v>
      </c>
      <c r="D28" s="248" t="s">
        <v>145</v>
      </c>
      <c r="E28" s="1240"/>
      <c r="F28" s="41"/>
      <c r="G28" s="1020"/>
      <c r="H28" s="923"/>
      <c r="I28" s="1020"/>
      <c r="J28" s="41"/>
      <c r="K28" s="1020"/>
      <c r="L28" s="41" t="s">
        <v>145</v>
      </c>
      <c r="M28" s="1020"/>
      <c r="N28" s="924" t="s">
        <v>233</v>
      </c>
      <c r="O28" s="1020"/>
      <c r="P28" s="924" t="s">
        <v>145</v>
      </c>
      <c r="Q28" s="1020"/>
      <c r="R28" s="1217"/>
      <c r="S28" s="1001"/>
      <c r="T28" s="923"/>
      <c r="U28" s="1020"/>
      <c r="V28" s="923"/>
      <c r="W28" s="1020"/>
      <c r="X28" s="923" t="s">
        <v>150</v>
      </c>
      <c r="Y28" s="1020"/>
      <c r="Z28" s="923"/>
      <c r="AA28" s="1020"/>
      <c r="AB28" s="923" t="s">
        <v>278</v>
      </c>
      <c r="AC28" s="1001"/>
      <c r="AD28" s="1065" t="s">
        <v>145</v>
      </c>
      <c r="AE28" s="1006"/>
      <c r="AF28" s="911" t="s">
        <v>146</v>
      </c>
      <c r="AG28" s="1024"/>
      <c r="AH28" s="911" t="s">
        <v>279</v>
      </c>
      <c r="AI28" s="1024"/>
      <c r="AJ28" s="919" t="s">
        <v>150</v>
      </c>
      <c r="AK28" s="1024"/>
      <c r="AL28" s="911" t="s">
        <v>233</v>
      </c>
      <c r="AM28" s="1024"/>
      <c r="AN28" s="911" t="s">
        <v>145</v>
      </c>
      <c r="AO28" s="1001"/>
      <c r="AP28" s="978" t="s">
        <v>233</v>
      </c>
      <c r="AQ28" s="1001"/>
      <c r="AR28" s="923" t="s">
        <v>150</v>
      </c>
      <c r="AS28" s="1020"/>
      <c r="AT28" s="923"/>
      <c r="AU28" s="1020"/>
      <c r="AV28" s="923" t="s">
        <v>279</v>
      </c>
      <c r="AW28" s="1020"/>
      <c r="AX28" s="924" t="s">
        <v>278</v>
      </c>
      <c r="AY28" s="1020"/>
      <c r="AZ28" s="924"/>
      <c r="BA28" s="1001"/>
      <c r="BB28" s="1108" t="s">
        <v>145</v>
      </c>
      <c r="BC28" s="1006"/>
      <c r="BD28" s="1109" t="s">
        <v>279</v>
      </c>
      <c r="BE28" s="1024"/>
      <c r="BF28" s="911" t="s">
        <v>146</v>
      </c>
      <c r="BG28" s="1024"/>
      <c r="BH28" s="919" t="s">
        <v>145</v>
      </c>
      <c r="BI28" s="1024"/>
      <c r="BJ28" s="911" t="s">
        <v>278</v>
      </c>
      <c r="BK28" s="1038"/>
      <c r="BL28" s="911"/>
      <c r="BM28" s="1110"/>
      <c r="BN28" s="1065" t="s">
        <v>146</v>
      </c>
      <c r="BO28" s="1006"/>
      <c r="BP28" s="1183"/>
      <c r="BQ28" s="1040"/>
      <c r="BR28" s="911"/>
      <c r="BS28" s="1024"/>
      <c r="BT28" s="911"/>
      <c r="BU28" s="1024"/>
      <c r="BV28" s="919"/>
      <c r="BW28" s="1038"/>
      <c r="BX28" s="1178"/>
      <c r="BY28" s="1037"/>
      <c r="BZ28" s="1"/>
      <c r="CA28" s="1">
        <f t="shared" si="1"/>
        <v>0</v>
      </c>
      <c r="CB28" s="1">
        <f t="shared" si="2"/>
        <v>3</v>
      </c>
      <c r="CC28" s="1">
        <f t="shared" si="3"/>
        <v>3</v>
      </c>
      <c r="CD28" s="1">
        <f t="shared" si="4"/>
        <v>3</v>
      </c>
      <c r="CE28" s="1">
        <f t="shared" si="5"/>
        <v>3</v>
      </c>
      <c r="CF28" s="1">
        <f t="shared" si="6"/>
        <v>0</v>
      </c>
      <c r="CG28" s="1">
        <f t="shared" si="7"/>
        <v>0</v>
      </c>
      <c r="CH28" s="1">
        <f t="shared" si="8"/>
        <v>0</v>
      </c>
      <c r="CI28" s="1">
        <f t="shared" si="9"/>
        <v>0</v>
      </c>
      <c r="CJ28" s="1">
        <f t="shared" si="10"/>
        <v>0</v>
      </c>
      <c r="CK28" s="1">
        <f t="shared" si="11"/>
        <v>3</v>
      </c>
      <c r="CL28" s="1">
        <f t="shared" si="12"/>
        <v>0</v>
      </c>
      <c r="CM28" s="1">
        <f t="shared" si="13"/>
        <v>6</v>
      </c>
      <c r="CN28" s="1">
        <f t="shared" si="14"/>
        <v>0</v>
      </c>
      <c r="CO28" s="1">
        <f t="shared" si="15"/>
        <v>0</v>
      </c>
      <c r="CP28" s="1">
        <f t="shared" si="16"/>
        <v>21</v>
      </c>
      <c r="CQ28" s="1">
        <f t="shared" si="17"/>
        <v>0</v>
      </c>
      <c r="CR28" s="916">
        <v>21</v>
      </c>
    </row>
    <row r="29" spans="1:96" ht="19.5" thickBot="1">
      <c r="A29" s="495">
        <v>25</v>
      </c>
      <c r="B29" s="855" t="s">
        <v>60</v>
      </c>
      <c r="C29" s="855">
        <f t="shared" si="0"/>
        <v>0</v>
      </c>
      <c r="D29" s="257"/>
      <c r="E29" s="853"/>
      <c r="F29" s="918"/>
      <c r="G29" s="1023"/>
      <c r="H29" s="918"/>
      <c r="I29" s="1023"/>
      <c r="J29" s="939"/>
      <c r="K29" s="1023"/>
      <c r="L29" s="918" t="s">
        <v>233</v>
      </c>
      <c r="M29" s="1023"/>
      <c r="N29" s="918"/>
      <c r="O29" s="1023"/>
      <c r="P29" s="918">
        <v>10</v>
      </c>
      <c r="Q29" s="1236"/>
      <c r="R29" s="1224"/>
      <c r="S29" s="1004"/>
      <c r="T29" s="988" t="s">
        <v>145</v>
      </c>
      <c r="U29" s="1023"/>
      <c r="V29" s="988" t="s">
        <v>278</v>
      </c>
      <c r="W29" s="1023"/>
      <c r="X29" s="988"/>
      <c r="Y29" s="1023"/>
      <c r="Z29" s="988"/>
      <c r="AA29" s="1023"/>
      <c r="AB29" s="988"/>
      <c r="AC29" s="1007"/>
      <c r="AD29" s="1089"/>
      <c r="AE29" s="1007"/>
      <c r="AF29" s="1092"/>
      <c r="AG29" s="1025"/>
      <c r="AH29" s="1092"/>
      <c r="AI29" s="1025"/>
      <c r="AJ29" s="984">
        <v>10</v>
      </c>
      <c r="AK29" s="1025"/>
      <c r="AL29" s="984" t="s">
        <v>279</v>
      </c>
      <c r="AM29" s="1025"/>
      <c r="AN29" s="1092">
        <v>11</v>
      </c>
      <c r="AO29" s="1007"/>
      <c r="AP29" s="1047" t="s">
        <v>145</v>
      </c>
      <c r="AQ29" s="996"/>
      <c r="AR29" s="939" t="s">
        <v>279</v>
      </c>
      <c r="AS29" s="1013"/>
      <c r="AT29" s="1111"/>
      <c r="AU29" s="1112"/>
      <c r="AV29" s="1111" t="s">
        <v>233</v>
      </c>
      <c r="AW29" s="1112"/>
      <c r="AX29" s="939"/>
      <c r="AY29" s="1013"/>
      <c r="AZ29" s="939"/>
      <c r="BA29" s="1000"/>
      <c r="BB29" s="1089" t="s">
        <v>278</v>
      </c>
      <c r="BC29" s="1007"/>
      <c r="BD29" s="984">
        <v>11</v>
      </c>
      <c r="BE29" s="1025"/>
      <c r="BF29" s="1092"/>
      <c r="BG29" s="1025"/>
      <c r="BH29" s="984"/>
      <c r="BI29" s="1025"/>
      <c r="BJ29" s="1092"/>
      <c r="BK29" s="1102"/>
      <c r="BL29" s="1092"/>
      <c r="BM29" s="1103"/>
      <c r="BN29" s="1089"/>
      <c r="BO29" s="1007"/>
      <c r="BP29" s="1092">
        <v>10</v>
      </c>
      <c r="BQ29" s="1025"/>
      <c r="BR29" s="1092">
        <v>11</v>
      </c>
      <c r="BS29" s="1025"/>
      <c r="BT29" s="1090" t="s">
        <v>145</v>
      </c>
      <c r="BU29" s="1091"/>
      <c r="BV29" s="1092" t="s">
        <v>279</v>
      </c>
      <c r="BW29" s="1102"/>
      <c r="BX29" s="1179" t="s">
        <v>278</v>
      </c>
      <c r="BY29" s="1102"/>
      <c r="BZ29" s="1"/>
      <c r="CA29" s="1">
        <f t="shared" si="1"/>
        <v>0</v>
      </c>
      <c r="CB29" s="1">
        <f t="shared" si="2"/>
        <v>2</v>
      </c>
      <c r="CC29" s="1">
        <f t="shared" si="3"/>
        <v>3</v>
      </c>
      <c r="CD29" s="1">
        <f t="shared" si="4"/>
        <v>0</v>
      </c>
      <c r="CE29" s="1">
        <f t="shared" si="5"/>
        <v>0</v>
      </c>
      <c r="CF29" s="1">
        <f t="shared" si="6"/>
        <v>0</v>
      </c>
      <c r="CG29" s="1">
        <f t="shared" si="7"/>
        <v>0</v>
      </c>
      <c r="CH29" s="1">
        <f t="shared" si="8"/>
        <v>0</v>
      </c>
      <c r="CI29" s="1">
        <f t="shared" si="9"/>
        <v>0</v>
      </c>
      <c r="CJ29" s="1">
        <f t="shared" si="10"/>
        <v>0</v>
      </c>
      <c r="CK29" s="1">
        <f t="shared" si="11"/>
        <v>3</v>
      </c>
      <c r="CL29" s="1">
        <f t="shared" si="12"/>
        <v>0</v>
      </c>
      <c r="CM29" s="1">
        <f t="shared" si="13"/>
        <v>3</v>
      </c>
      <c r="CN29" s="1">
        <f t="shared" si="14"/>
        <v>3</v>
      </c>
      <c r="CO29" s="1">
        <f t="shared" si="15"/>
        <v>3</v>
      </c>
      <c r="CP29" s="1">
        <f t="shared" si="16"/>
        <v>17</v>
      </c>
      <c r="CQ29" s="1">
        <f t="shared" si="17"/>
        <v>0</v>
      </c>
      <c r="CR29" s="1">
        <v>17</v>
      </c>
    </row>
    <row r="30" spans="1:96" ht="19.5" thickBot="1">
      <c r="A30" s="495">
        <v>26</v>
      </c>
      <c r="B30" s="858" t="s">
        <v>192</v>
      </c>
      <c r="C30" s="855">
        <f t="shared" si="0"/>
        <v>0</v>
      </c>
      <c r="D30" s="248"/>
      <c r="E30" s="854"/>
      <c r="F30" s="942"/>
      <c r="G30" s="1017"/>
      <c r="H30" s="942"/>
      <c r="I30" s="1017"/>
      <c r="J30" s="942"/>
      <c r="K30" s="1017"/>
      <c r="L30" s="942"/>
      <c r="M30" s="1017"/>
      <c r="N30" s="942"/>
      <c r="O30" s="1017"/>
      <c r="P30" s="942"/>
      <c r="Q30" s="1233"/>
      <c r="R30" s="1214" t="s">
        <v>151</v>
      </c>
      <c r="S30" s="1005"/>
      <c r="T30" s="942"/>
      <c r="U30" s="1017"/>
      <c r="V30" s="942"/>
      <c r="W30" s="1017"/>
      <c r="X30" s="942"/>
      <c r="Y30" s="1017"/>
      <c r="Z30" s="942"/>
      <c r="AA30" s="1017"/>
      <c r="AB30" s="942"/>
      <c r="AC30" s="1005"/>
      <c r="AD30" s="981"/>
      <c r="AE30" s="1005"/>
      <c r="AF30" s="942" t="s">
        <v>232</v>
      </c>
      <c r="AG30" s="1017"/>
      <c r="AH30" s="942"/>
      <c r="AI30" s="1017"/>
      <c r="AJ30" s="942"/>
      <c r="AK30" s="1017"/>
      <c r="AL30" s="942"/>
      <c r="AM30" s="1017"/>
      <c r="AN30" s="982"/>
      <c r="AO30" s="1005"/>
      <c r="AP30" s="981" t="s">
        <v>147</v>
      </c>
      <c r="AQ30" s="1005"/>
      <c r="AR30" s="942"/>
      <c r="AS30" s="1017"/>
      <c r="AT30" s="942" t="s">
        <v>151</v>
      </c>
      <c r="AU30" s="1017"/>
      <c r="AV30" s="942"/>
      <c r="AW30" s="1017"/>
      <c r="AX30" s="982"/>
      <c r="AY30" s="1017"/>
      <c r="AZ30" s="982"/>
      <c r="BA30" s="1005"/>
      <c r="BB30" s="981"/>
      <c r="BC30" s="1005"/>
      <c r="BD30" s="942"/>
      <c r="BE30" s="1017"/>
      <c r="BF30" s="982"/>
      <c r="BG30" s="1017"/>
      <c r="BH30" s="942" t="s">
        <v>151</v>
      </c>
      <c r="BI30" s="1017"/>
      <c r="BJ30" s="942" t="s">
        <v>232</v>
      </c>
      <c r="BK30" s="1059"/>
      <c r="BL30" s="942" t="s">
        <v>147</v>
      </c>
      <c r="BM30" s="1060"/>
      <c r="BN30" s="981"/>
      <c r="BO30" s="1005"/>
      <c r="BP30" s="942"/>
      <c r="BQ30" s="1017"/>
      <c r="BR30" s="942"/>
      <c r="BS30" s="1017"/>
      <c r="BT30" s="942" t="s">
        <v>232</v>
      </c>
      <c r="BU30" s="1017"/>
      <c r="BV30" s="942"/>
      <c r="BW30" s="1059"/>
      <c r="BX30" s="1175" t="s">
        <v>147</v>
      </c>
      <c r="BY30" s="1059"/>
      <c r="BZ30" s="1"/>
      <c r="CA30" s="1">
        <f t="shared" si="1"/>
        <v>0</v>
      </c>
      <c r="CB30" s="1">
        <f t="shared" si="2"/>
        <v>0</v>
      </c>
      <c r="CC30" s="1">
        <f t="shared" si="3"/>
        <v>0</v>
      </c>
      <c r="CD30" s="1">
        <f t="shared" si="4"/>
        <v>0</v>
      </c>
      <c r="CE30" s="1">
        <f t="shared" si="5"/>
        <v>0</v>
      </c>
      <c r="CF30" s="1">
        <f t="shared" si="6"/>
        <v>3</v>
      </c>
      <c r="CG30" s="1">
        <f t="shared" si="7"/>
        <v>0</v>
      </c>
      <c r="CH30" s="1">
        <f t="shared" si="8"/>
        <v>3</v>
      </c>
      <c r="CI30" s="1">
        <f t="shared" si="9"/>
        <v>3</v>
      </c>
      <c r="CJ30" s="1">
        <f t="shared" si="10"/>
        <v>0</v>
      </c>
      <c r="CK30" s="1">
        <f t="shared" si="11"/>
        <v>0</v>
      </c>
      <c r="CL30" s="1">
        <f t="shared" si="12"/>
        <v>0</v>
      </c>
      <c r="CM30" s="1">
        <f t="shared" si="13"/>
        <v>0</v>
      </c>
      <c r="CN30" s="1">
        <f t="shared" si="14"/>
        <v>0</v>
      </c>
      <c r="CO30" s="1">
        <f t="shared" si="15"/>
        <v>0</v>
      </c>
      <c r="CP30" s="1">
        <f t="shared" si="16"/>
        <v>9</v>
      </c>
      <c r="CQ30" s="1">
        <f t="shared" si="17"/>
        <v>0</v>
      </c>
      <c r="CR30" s="1">
        <v>9</v>
      </c>
    </row>
    <row r="31" spans="1:96" ht="19.5" thickBot="1">
      <c r="A31" s="495">
        <v>27</v>
      </c>
      <c r="B31" s="857" t="s">
        <v>61</v>
      </c>
      <c r="C31" s="855">
        <f t="shared" si="0"/>
        <v>0</v>
      </c>
      <c r="D31" s="249"/>
      <c r="E31" s="909"/>
      <c r="F31" s="959" t="s">
        <v>41</v>
      </c>
      <c r="G31" s="1018"/>
      <c r="H31" s="35" t="s">
        <v>150</v>
      </c>
      <c r="I31" s="1018"/>
      <c r="J31" s="959" t="s">
        <v>149</v>
      </c>
      <c r="K31" s="1018"/>
      <c r="L31" s="911"/>
      <c r="M31" s="1018"/>
      <c r="N31" s="959"/>
      <c r="O31" s="1018"/>
      <c r="P31" s="35"/>
      <c r="Q31" s="1234"/>
      <c r="R31" s="1129"/>
      <c r="S31" s="999"/>
      <c r="T31" s="959"/>
      <c r="U31" s="1018"/>
      <c r="V31" s="959"/>
      <c r="W31" s="1018"/>
      <c r="X31" s="959" t="s">
        <v>152</v>
      </c>
      <c r="Y31" s="1018"/>
      <c r="Z31" s="959" t="s">
        <v>150</v>
      </c>
      <c r="AA31" s="1018"/>
      <c r="AB31" s="959" t="s">
        <v>148</v>
      </c>
      <c r="AC31" s="998"/>
      <c r="AD31" s="971" t="s">
        <v>152</v>
      </c>
      <c r="AE31" s="998"/>
      <c r="AF31" s="972"/>
      <c r="AG31" s="1015"/>
      <c r="AH31" s="972" t="s">
        <v>150</v>
      </c>
      <c r="AI31" s="1015"/>
      <c r="AJ31" s="973"/>
      <c r="AK31" s="1015"/>
      <c r="AL31" s="973" t="s">
        <v>146</v>
      </c>
      <c r="AM31" s="1015"/>
      <c r="AN31" s="972" t="s">
        <v>149</v>
      </c>
      <c r="AO31" s="998"/>
      <c r="AP31" s="1061"/>
      <c r="AQ31" s="999"/>
      <c r="AR31" s="959"/>
      <c r="AS31" s="1018"/>
      <c r="AT31" s="1113" t="s">
        <v>41</v>
      </c>
      <c r="AU31" s="1018"/>
      <c r="AV31" s="959" t="s">
        <v>152</v>
      </c>
      <c r="AW31" s="1018"/>
      <c r="AX31" s="959" t="s">
        <v>148</v>
      </c>
      <c r="AY31" s="1018"/>
      <c r="AZ31" s="958" t="s">
        <v>146</v>
      </c>
      <c r="BA31" s="999"/>
      <c r="BB31" s="974"/>
      <c r="BC31" s="999"/>
      <c r="BD31" s="959"/>
      <c r="BE31" s="1018"/>
      <c r="BF31" s="958"/>
      <c r="BG31" s="1018"/>
      <c r="BH31" s="959"/>
      <c r="BI31" s="1018"/>
      <c r="BJ31" s="959" t="s">
        <v>148</v>
      </c>
      <c r="BK31" s="1052"/>
      <c r="BL31" s="959" t="s">
        <v>149</v>
      </c>
      <c r="BM31" s="1053"/>
      <c r="BN31" s="1061"/>
      <c r="BO31" s="999"/>
      <c r="BP31" s="958"/>
      <c r="BQ31" s="1018"/>
      <c r="BR31" s="958"/>
      <c r="BS31" s="1018"/>
      <c r="BT31" s="958"/>
      <c r="BU31" s="1018"/>
      <c r="BV31" s="959"/>
      <c r="BW31" s="1052"/>
      <c r="BX31" s="1164"/>
      <c r="BY31" s="1062"/>
      <c r="BZ31" s="1"/>
      <c r="CA31" s="1">
        <f t="shared" si="1"/>
        <v>3</v>
      </c>
      <c r="CB31" s="1">
        <f t="shared" si="2"/>
        <v>0</v>
      </c>
      <c r="CC31" s="1">
        <f t="shared" si="3"/>
        <v>0</v>
      </c>
      <c r="CD31" s="1">
        <f t="shared" si="4"/>
        <v>3</v>
      </c>
      <c r="CE31" s="1">
        <f t="shared" si="5"/>
        <v>2</v>
      </c>
      <c r="CF31" s="1">
        <f t="shared" si="6"/>
        <v>0</v>
      </c>
      <c r="CG31" s="1">
        <f t="shared" si="7"/>
        <v>2</v>
      </c>
      <c r="CH31" s="1">
        <f t="shared" si="8"/>
        <v>0</v>
      </c>
      <c r="CI31" s="1">
        <f t="shared" si="9"/>
        <v>0</v>
      </c>
      <c r="CJ31" s="1">
        <f t="shared" si="10"/>
        <v>3</v>
      </c>
      <c r="CK31" s="1">
        <f t="shared" si="11"/>
        <v>0</v>
      </c>
      <c r="CL31" s="1">
        <f t="shared" si="12"/>
        <v>3</v>
      </c>
      <c r="CM31" s="1">
        <f t="shared" si="13"/>
        <v>0</v>
      </c>
      <c r="CN31" s="1">
        <f t="shared" si="14"/>
        <v>0</v>
      </c>
      <c r="CO31" s="1">
        <f t="shared" si="15"/>
        <v>0</v>
      </c>
      <c r="CP31" s="1">
        <f t="shared" si="16"/>
        <v>16</v>
      </c>
      <c r="CQ31" s="1">
        <f t="shared" si="17"/>
        <v>0</v>
      </c>
      <c r="CR31" s="1">
        <v>16</v>
      </c>
    </row>
    <row r="32" spans="1:96" ht="15.75" thickBot="1">
      <c r="A32" s="495">
        <v>28</v>
      </c>
      <c r="B32" s="858" t="s">
        <v>65</v>
      </c>
      <c r="C32" s="855">
        <f t="shared" si="0"/>
        <v>0</v>
      </c>
      <c r="D32" s="248">
        <v>11</v>
      </c>
      <c r="E32" s="15"/>
      <c r="F32" s="992"/>
      <c r="G32" s="1026"/>
      <c r="H32" s="991"/>
      <c r="I32" s="1026"/>
      <c r="J32" s="991"/>
      <c r="K32" s="1026"/>
      <c r="L32" s="992"/>
      <c r="M32" s="1026"/>
      <c r="N32" s="992"/>
      <c r="O32" s="1026"/>
      <c r="P32" s="992" t="s">
        <v>41</v>
      </c>
      <c r="Q32" s="1026"/>
      <c r="R32" s="1219"/>
      <c r="S32" s="1008"/>
      <c r="T32" s="991"/>
      <c r="U32" s="1026"/>
      <c r="V32" s="991" t="s">
        <v>232</v>
      </c>
      <c r="W32" s="1026"/>
      <c r="X32" s="991"/>
      <c r="Y32" s="1026"/>
      <c r="Z32" s="991"/>
      <c r="AA32" s="1026"/>
      <c r="AB32" s="991" t="s">
        <v>279</v>
      </c>
      <c r="AC32" s="1008"/>
      <c r="AD32" s="1114"/>
      <c r="AE32" s="1115"/>
      <c r="AF32" s="1116"/>
      <c r="AG32" s="1082"/>
      <c r="AH32" s="1116"/>
      <c r="AI32" s="1082"/>
      <c r="AJ32" s="1116"/>
      <c r="AK32" s="1082"/>
      <c r="AL32" s="1116"/>
      <c r="AM32" s="1082"/>
      <c r="AN32" s="1117"/>
      <c r="AO32" s="1008"/>
      <c r="AP32" s="1078"/>
      <c r="AQ32" s="1008"/>
      <c r="AR32" s="991"/>
      <c r="AS32" s="1026"/>
      <c r="AT32" s="991" t="s">
        <v>146</v>
      </c>
      <c r="AU32" s="1026"/>
      <c r="AV32" s="992" t="s">
        <v>41</v>
      </c>
      <c r="AW32" s="1026"/>
      <c r="AX32" s="991" t="s">
        <v>152</v>
      </c>
      <c r="AY32" s="1026"/>
      <c r="AZ32" s="991" t="s">
        <v>147</v>
      </c>
      <c r="BA32" s="1008"/>
      <c r="BB32" s="1118" t="s">
        <v>146</v>
      </c>
      <c r="BC32" s="1119"/>
      <c r="BD32" s="1120" t="s">
        <v>152</v>
      </c>
      <c r="BE32" s="1121"/>
      <c r="BF32" s="1120" t="s">
        <v>232</v>
      </c>
      <c r="BG32" s="1121"/>
      <c r="BH32" s="1122" t="s">
        <v>147</v>
      </c>
      <c r="BI32" s="1121"/>
      <c r="BJ32" s="1120"/>
      <c r="BK32" s="1123"/>
      <c r="BL32" s="1120" t="s">
        <v>279</v>
      </c>
      <c r="BM32" s="1124"/>
      <c r="BN32" s="1118"/>
      <c r="BO32" s="1119"/>
      <c r="BP32" s="1184" t="s">
        <v>233</v>
      </c>
      <c r="BQ32" s="1121"/>
      <c r="BR32" s="1120"/>
      <c r="BS32" s="1121"/>
      <c r="BT32" s="1120" t="s">
        <v>150</v>
      </c>
      <c r="BU32" s="1121"/>
      <c r="BV32" s="1184" t="s">
        <v>150</v>
      </c>
      <c r="BW32" s="1123"/>
      <c r="BX32" s="1185"/>
      <c r="BY32" s="1173"/>
      <c r="BZ32" s="1"/>
      <c r="CA32" s="1">
        <f t="shared" si="1"/>
        <v>2</v>
      </c>
      <c r="CB32" s="1">
        <f t="shared" si="2"/>
        <v>1</v>
      </c>
      <c r="CC32" s="1">
        <f t="shared" si="3"/>
        <v>2</v>
      </c>
      <c r="CD32" s="1">
        <f t="shared" si="4"/>
        <v>2</v>
      </c>
      <c r="CE32" s="1">
        <f t="shared" si="5"/>
        <v>2</v>
      </c>
      <c r="CF32" s="1">
        <f t="shared" si="6"/>
        <v>2</v>
      </c>
      <c r="CG32" s="1">
        <f t="shared" si="7"/>
        <v>2</v>
      </c>
      <c r="CH32" s="1">
        <f t="shared" si="8"/>
        <v>2</v>
      </c>
      <c r="CI32" s="1">
        <f t="shared" si="9"/>
        <v>0</v>
      </c>
      <c r="CJ32" s="1">
        <f t="shared" si="10"/>
        <v>0</v>
      </c>
      <c r="CK32" s="1">
        <f t="shared" si="11"/>
        <v>0</v>
      </c>
      <c r="CL32" s="1">
        <f t="shared" si="12"/>
        <v>0</v>
      </c>
      <c r="CM32" s="1">
        <f t="shared" si="13"/>
        <v>0</v>
      </c>
      <c r="CN32" s="1">
        <f t="shared" si="14"/>
        <v>0</v>
      </c>
      <c r="CO32" s="1">
        <f t="shared" si="15"/>
        <v>0</v>
      </c>
      <c r="CP32" s="1">
        <f t="shared" si="16"/>
        <v>15</v>
      </c>
      <c r="CQ32" s="1">
        <f t="shared" si="17"/>
        <v>0</v>
      </c>
      <c r="CR32" s="1">
        <v>15</v>
      </c>
    </row>
    <row r="33" spans="1:96" ht="15.75" thickBot="1">
      <c r="A33" s="495">
        <v>29</v>
      </c>
      <c r="B33" s="855" t="s">
        <v>66</v>
      </c>
      <c r="C33" s="855">
        <f t="shared" si="0"/>
        <v>0</v>
      </c>
      <c r="D33" s="257" t="s">
        <v>233</v>
      </c>
      <c r="E33" s="152"/>
      <c r="F33" s="1111" t="s">
        <v>148</v>
      </c>
      <c r="G33" s="1112"/>
      <c r="H33" s="939" t="s">
        <v>41</v>
      </c>
      <c r="I33" s="1013"/>
      <c r="J33" s="939" t="s">
        <v>41</v>
      </c>
      <c r="K33" s="1013"/>
      <c r="L33" s="993" t="s">
        <v>279</v>
      </c>
      <c r="M33" s="1013"/>
      <c r="N33" s="918" t="s">
        <v>279</v>
      </c>
      <c r="O33" s="1013"/>
      <c r="P33" s="918" t="s">
        <v>151</v>
      </c>
      <c r="Q33" s="1231"/>
      <c r="R33" s="1210">
        <v>10</v>
      </c>
      <c r="S33" s="996"/>
      <c r="T33" s="993" t="s">
        <v>146</v>
      </c>
      <c r="U33" s="1013"/>
      <c r="V33" s="939" t="s">
        <v>146</v>
      </c>
      <c r="W33" s="1013"/>
      <c r="X33" s="939"/>
      <c r="Y33" s="1013"/>
      <c r="Z33" s="939" t="s">
        <v>233</v>
      </c>
      <c r="AA33" s="1013"/>
      <c r="AB33" s="939"/>
      <c r="AC33" s="1000"/>
      <c r="AD33" s="1054"/>
      <c r="AE33" s="1000"/>
      <c r="AF33" s="976"/>
      <c r="AG33" s="1019"/>
      <c r="AH33" s="976"/>
      <c r="AI33" s="1019"/>
      <c r="AJ33" s="977"/>
      <c r="AK33" s="1019"/>
      <c r="AL33" s="977" t="s">
        <v>152</v>
      </c>
      <c r="AM33" s="1019"/>
      <c r="AN33" s="977" t="s">
        <v>152</v>
      </c>
      <c r="AO33" s="1000"/>
      <c r="AP33" s="968" t="s">
        <v>278</v>
      </c>
      <c r="AQ33" s="996"/>
      <c r="AR33" s="1125" t="s">
        <v>147</v>
      </c>
      <c r="AS33" s="1013"/>
      <c r="AT33" s="1125" t="s">
        <v>147</v>
      </c>
      <c r="AU33" s="1013"/>
      <c r="AV33" s="939"/>
      <c r="AW33" s="1013"/>
      <c r="AX33" s="939" t="s">
        <v>232</v>
      </c>
      <c r="AY33" s="1048"/>
      <c r="AZ33" s="1126" t="s">
        <v>232</v>
      </c>
      <c r="BA33" s="1056"/>
      <c r="BB33" s="1127" t="s">
        <v>233</v>
      </c>
      <c r="BC33" s="1000"/>
      <c r="BD33" s="976" t="s">
        <v>233</v>
      </c>
      <c r="BE33" s="1019"/>
      <c r="BF33" s="976" t="s">
        <v>150</v>
      </c>
      <c r="BG33" s="1019"/>
      <c r="BH33" s="976" t="s">
        <v>150</v>
      </c>
      <c r="BI33" s="1019"/>
      <c r="BJ33" s="976"/>
      <c r="BK33" s="1055"/>
      <c r="BL33" s="976">
        <v>11</v>
      </c>
      <c r="BM33" s="1056"/>
      <c r="BN33" s="1054"/>
      <c r="BO33" s="1000"/>
      <c r="BP33" s="976"/>
      <c r="BQ33" s="1019"/>
      <c r="BR33" s="976"/>
      <c r="BS33" s="1019"/>
      <c r="BT33" s="976"/>
      <c r="BU33" s="1019"/>
      <c r="BV33" s="977"/>
      <c r="BW33" s="1055"/>
      <c r="BX33" s="1165"/>
      <c r="BY33" s="1055"/>
      <c r="BZ33" s="1"/>
      <c r="CA33" s="1">
        <f t="shared" si="1"/>
        <v>2</v>
      </c>
      <c r="CB33" s="1">
        <f t="shared" si="2"/>
        <v>3</v>
      </c>
      <c r="CC33" s="1">
        <f t="shared" si="3"/>
        <v>2</v>
      </c>
      <c r="CD33" s="1">
        <f t="shared" si="4"/>
        <v>2</v>
      </c>
      <c r="CE33" s="1">
        <f t="shared" si="5"/>
        <v>2</v>
      </c>
      <c r="CF33" s="1">
        <f t="shared" si="6"/>
        <v>2</v>
      </c>
      <c r="CG33" s="1">
        <f t="shared" si="7"/>
        <v>2</v>
      </c>
      <c r="CH33" s="1">
        <f t="shared" si="8"/>
        <v>2</v>
      </c>
      <c r="CI33" s="1">
        <f t="shared" si="9"/>
        <v>1</v>
      </c>
      <c r="CJ33" s="1">
        <f t="shared" si="10"/>
        <v>1</v>
      </c>
      <c r="CK33" s="1">
        <f t="shared" si="11"/>
        <v>1</v>
      </c>
      <c r="CL33" s="1">
        <f t="shared" si="12"/>
        <v>0</v>
      </c>
      <c r="CM33" s="1">
        <f t="shared" si="13"/>
        <v>0</v>
      </c>
      <c r="CN33" s="1">
        <f t="shared" si="14"/>
        <v>1</v>
      </c>
      <c r="CO33" s="1">
        <f t="shared" si="15"/>
        <v>1</v>
      </c>
      <c r="CP33" s="1">
        <f t="shared" si="16"/>
        <v>22</v>
      </c>
      <c r="CQ33" s="1">
        <f t="shared" si="17"/>
        <v>0</v>
      </c>
      <c r="CR33" s="1">
        <v>22</v>
      </c>
    </row>
    <row r="34" spans="1:96" ht="19.5" thickBot="1">
      <c r="A34" s="495">
        <v>30</v>
      </c>
      <c r="B34" s="134" t="s">
        <v>67</v>
      </c>
      <c r="C34" s="855">
        <f t="shared" si="0"/>
        <v>0</v>
      </c>
      <c r="D34" s="249"/>
      <c r="E34" s="909"/>
      <c r="F34" s="959" t="s">
        <v>148</v>
      </c>
      <c r="G34" s="1018"/>
      <c r="H34" s="959" t="s">
        <v>41</v>
      </c>
      <c r="I34" s="1018"/>
      <c r="J34" s="959" t="s">
        <v>41</v>
      </c>
      <c r="K34" s="1018"/>
      <c r="L34" s="958" t="s">
        <v>279</v>
      </c>
      <c r="M34" s="1018"/>
      <c r="N34" s="911" t="s">
        <v>279</v>
      </c>
      <c r="O34" s="1018"/>
      <c r="P34" s="911" t="s">
        <v>151</v>
      </c>
      <c r="Q34" s="1234"/>
      <c r="R34" s="1215" t="s">
        <v>148</v>
      </c>
      <c r="S34" s="999"/>
      <c r="T34" s="958" t="s">
        <v>146</v>
      </c>
      <c r="U34" s="1018"/>
      <c r="V34" s="959" t="s">
        <v>146</v>
      </c>
      <c r="W34" s="1018"/>
      <c r="X34" s="958"/>
      <c r="Y34" s="1018"/>
      <c r="Z34" s="959" t="s">
        <v>151</v>
      </c>
      <c r="AA34" s="1018"/>
      <c r="AB34" s="959" t="s">
        <v>149</v>
      </c>
      <c r="AC34" s="999"/>
      <c r="AD34" s="974"/>
      <c r="AE34" s="999"/>
      <c r="AF34" s="959"/>
      <c r="AG34" s="1018"/>
      <c r="AH34" s="959"/>
      <c r="AI34" s="1018"/>
      <c r="AJ34" s="959"/>
      <c r="AK34" s="1018"/>
      <c r="AL34" s="958" t="s">
        <v>152</v>
      </c>
      <c r="AM34" s="1018"/>
      <c r="AN34" s="958" t="s">
        <v>152</v>
      </c>
      <c r="AO34" s="999"/>
      <c r="AP34" s="974" t="s">
        <v>278</v>
      </c>
      <c r="AQ34" s="999"/>
      <c r="AR34" s="1113" t="s">
        <v>147</v>
      </c>
      <c r="AS34" s="1018"/>
      <c r="AT34" s="959" t="s">
        <v>147</v>
      </c>
      <c r="AU34" s="1018"/>
      <c r="AV34" s="959" t="s">
        <v>145</v>
      </c>
      <c r="AW34" s="1018"/>
      <c r="AX34" s="959" t="s">
        <v>232</v>
      </c>
      <c r="AY34" s="1052"/>
      <c r="AZ34" s="1128" t="s">
        <v>232</v>
      </c>
      <c r="BA34" s="1053"/>
      <c r="BB34" s="1129" t="s">
        <v>233</v>
      </c>
      <c r="BC34" s="999"/>
      <c r="BD34" s="959" t="s">
        <v>233</v>
      </c>
      <c r="BE34" s="1018"/>
      <c r="BF34" s="959" t="s">
        <v>150</v>
      </c>
      <c r="BG34" s="1018"/>
      <c r="BH34" s="959" t="s">
        <v>150</v>
      </c>
      <c r="BI34" s="1018"/>
      <c r="BJ34" s="1113"/>
      <c r="BK34" s="1052"/>
      <c r="BL34" s="958"/>
      <c r="BM34" s="1053"/>
      <c r="BN34" s="974"/>
      <c r="BO34" s="999"/>
      <c r="BP34" s="959" t="s">
        <v>278</v>
      </c>
      <c r="BQ34" s="1018"/>
      <c r="BR34" s="959"/>
      <c r="BS34" s="1018"/>
      <c r="BT34" s="958"/>
      <c r="BU34" s="1018"/>
      <c r="BV34" s="958"/>
      <c r="BW34" s="1052"/>
      <c r="BX34" s="1186"/>
      <c r="BY34" s="1062"/>
      <c r="BZ34" s="1"/>
      <c r="CA34" s="1">
        <f t="shared" si="1"/>
        <v>2</v>
      </c>
      <c r="CB34" s="1">
        <f t="shared" si="2"/>
        <v>2</v>
      </c>
      <c r="CC34" s="1">
        <f t="shared" si="3"/>
        <v>2</v>
      </c>
      <c r="CD34" s="1">
        <f t="shared" si="4"/>
        <v>2</v>
      </c>
      <c r="CE34" s="1">
        <f t="shared" si="5"/>
        <v>2</v>
      </c>
      <c r="CF34" s="1">
        <f t="shared" si="6"/>
        <v>2</v>
      </c>
      <c r="CG34" s="1">
        <f t="shared" si="7"/>
        <v>2</v>
      </c>
      <c r="CH34" s="1">
        <f t="shared" si="8"/>
        <v>2</v>
      </c>
      <c r="CI34" s="1">
        <f t="shared" si="9"/>
        <v>2</v>
      </c>
      <c r="CJ34" s="1">
        <f t="shared" si="10"/>
        <v>2</v>
      </c>
      <c r="CK34" s="1">
        <f t="shared" si="11"/>
        <v>2</v>
      </c>
      <c r="CL34" s="1">
        <f t="shared" si="12"/>
        <v>1</v>
      </c>
      <c r="CM34" s="1">
        <f t="shared" si="13"/>
        <v>1</v>
      </c>
      <c r="CN34" s="1">
        <f t="shared" si="14"/>
        <v>0</v>
      </c>
      <c r="CO34" s="1">
        <f t="shared" si="15"/>
        <v>0</v>
      </c>
      <c r="CP34" s="1">
        <f t="shared" si="16"/>
        <v>24</v>
      </c>
      <c r="CQ34" s="1">
        <f t="shared" si="17"/>
        <v>0</v>
      </c>
      <c r="CR34" s="1">
        <v>24</v>
      </c>
    </row>
    <row r="35" spans="1:96" ht="21.75" thickBot="1">
      <c r="A35" s="248"/>
      <c r="B35" s="1738" t="s">
        <v>123</v>
      </c>
      <c r="C35" s="1243"/>
      <c r="D35" s="1241"/>
      <c r="E35" s="1242">
        <v>8</v>
      </c>
      <c r="F35" s="1138">
        <v>9</v>
      </c>
      <c r="G35" s="1139"/>
      <c r="H35" s="1140">
        <v>9</v>
      </c>
      <c r="I35" s="1141"/>
      <c r="J35" s="1140">
        <v>10</v>
      </c>
      <c r="K35" s="1141"/>
      <c r="L35" s="1140">
        <v>11</v>
      </c>
      <c r="M35" s="1141"/>
      <c r="N35" s="1140">
        <v>12</v>
      </c>
      <c r="O35" s="1142"/>
      <c r="P35" s="1228" t="s">
        <v>130</v>
      </c>
      <c r="Q35" s="1229"/>
      <c r="R35" s="1130">
        <v>8</v>
      </c>
      <c r="S35" s="1131"/>
      <c r="T35" s="1132">
        <v>9</v>
      </c>
      <c r="U35" s="1133"/>
      <c r="V35" s="1132">
        <v>10</v>
      </c>
      <c r="W35" s="1133"/>
      <c r="X35" s="1132">
        <v>11</v>
      </c>
      <c r="Y35" s="1133"/>
      <c r="Z35" s="1132">
        <v>12</v>
      </c>
      <c r="AA35" s="1134"/>
      <c r="AB35" s="1135">
        <v>12</v>
      </c>
      <c r="AC35" s="1136"/>
      <c r="AD35" s="1130">
        <v>8</v>
      </c>
      <c r="AE35" s="1131"/>
      <c r="AF35" s="1132">
        <v>9</v>
      </c>
      <c r="AG35" s="1133"/>
      <c r="AH35" s="1132">
        <v>10</v>
      </c>
      <c r="AI35" s="1133"/>
      <c r="AJ35" s="1132">
        <v>11</v>
      </c>
      <c r="AK35" s="1133"/>
      <c r="AL35" s="1132">
        <v>12</v>
      </c>
      <c r="AM35" s="1134"/>
      <c r="AN35" s="1135">
        <v>12</v>
      </c>
      <c r="AO35" s="1137"/>
      <c r="AP35" s="1138">
        <v>8</v>
      </c>
      <c r="AQ35" s="1139"/>
      <c r="AR35" s="1140">
        <v>9</v>
      </c>
      <c r="AS35" s="1141"/>
      <c r="AT35" s="1140">
        <v>10</v>
      </c>
      <c r="AU35" s="1141"/>
      <c r="AV35" s="1140">
        <v>11</v>
      </c>
      <c r="AW35" s="1141"/>
      <c r="AX35" s="1140">
        <v>12</v>
      </c>
      <c r="AY35" s="1142"/>
      <c r="AZ35" s="1143">
        <v>12</v>
      </c>
      <c r="BA35" s="1137"/>
      <c r="BB35" s="1144">
        <v>8</v>
      </c>
      <c r="BC35" s="1131"/>
      <c r="BD35" s="1132">
        <v>9</v>
      </c>
      <c r="BE35" s="1133"/>
      <c r="BF35" s="1132">
        <v>10</v>
      </c>
      <c r="BG35" s="1133"/>
      <c r="BH35" s="1132">
        <v>11</v>
      </c>
      <c r="BI35" s="1133"/>
      <c r="BJ35" s="1132">
        <v>12</v>
      </c>
      <c r="BK35" s="1134"/>
      <c r="BL35" s="1132">
        <v>12</v>
      </c>
      <c r="BM35" s="1145"/>
      <c r="BN35" s="1187">
        <v>8</v>
      </c>
      <c r="BO35" s="1188"/>
      <c r="BP35" s="1189">
        <v>9</v>
      </c>
      <c r="BQ35" s="1190"/>
      <c r="BR35" s="1189">
        <v>10</v>
      </c>
      <c r="BS35" s="1190"/>
      <c r="BT35" s="1189">
        <v>11</v>
      </c>
      <c r="BU35" s="1190"/>
      <c r="BV35" s="1189">
        <v>12</v>
      </c>
      <c r="BW35" s="1191"/>
      <c r="BX35" s="1192">
        <v>12</v>
      </c>
      <c r="BY35" s="1193"/>
    </row>
    <row r="36" spans="1:96" ht="21.75" thickBot="1">
      <c r="A36" s="265"/>
      <c r="B36" s="1739"/>
      <c r="C36" s="1244"/>
      <c r="D36" s="1244"/>
      <c r="E36" s="910" t="s">
        <v>124</v>
      </c>
      <c r="F36" s="1146" t="s">
        <v>125</v>
      </c>
      <c r="G36" s="1147"/>
      <c r="H36" s="1148" t="s">
        <v>126</v>
      </c>
      <c r="I36" s="1149"/>
      <c r="J36" s="1148" t="s">
        <v>127</v>
      </c>
      <c r="K36" s="1149"/>
      <c r="L36" s="1148" t="s">
        <v>129</v>
      </c>
      <c r="M36" s="1149"/>
      <c r="N36" s="1148" t="s">
        <v>128</v>
      </c>
      <c r="O36" s="1150"/>
      <c r="P36" s="1151" t="s">
        <v>125</v>
      </c>
      <c r="Q36" s="1208"/>
      <c r="R36" s="1146" t="s">
        <v>131</v>
      </c>
      <c r="S36" s="1147"/>
      <c r="T36" s="1148" t="s">
        <v>124</v>
      </c>
      <c r="U36" s="1149"/>
      <c r="V36" s="1148" t="s">
        <v>132</v>
      </c>
      <c r="W36" s="1149"/>
      <c r="X36" s="1148" t="s">
        <v>125</v>
      </c>
      <c r="Y36" s="1149"/>
      <c r="Z36" s="1148">
        <v>0</v>
      </c>
      <c r="AA36" s="1150"/>
      <c r="AB36" s="1151" t="s">
        <v>127</v>
      </c>
      <c r="AC36" s="1152"/>
      <c r="AD36" s="1146" t="s">
        <v>131</v>
      </c>
      <c r="AE36" s="1147"/>
      <c r="AF36" s="1148" t="s">
        <v>124</v>
      </c>
      <c r="AG36" s="1149"/>
      <c r="AH36" s="1148" t="s">
        <v>132</v>
      </c>
      <c r="AI36" s="1149"/>
      <c r="AJ36" s="1148" t="s">
        <v>125</v>
      </c>
      <c r="AK36" s="1149"/>
      <c r="AL36" s="1148">
        <v>0</v>
      </c>
      <c r="AM36" s="1150"/>
      <c r="AN36" s="1151" t="s">
        <v>127</v>
      </c>
      <c r="AO36" s="1153"/>
      <c r="AP36" s="1154" t="s">
        <v>131</v>
      </c>
      <c r="AQ36" s="1155"/>
      <c r="AR36" s="1156" t="s">
        <v>124</v>
      </c>
      <c r="AS36" s="1157"/>
      <c r="AT36" s="1156" t="s">
        <v>132</v>
      </c>
      <c r="AU36" s="1157"/>
      <c r="AV36" s="1156" t="s">
        <v>125</v>
      </c>
      <c r="AW36" s="1157"/>
      <c r="AX36" s="1156">
        <v>0</v>
      </c>
      <c r="AY36" s="1158"/>
      <c r="AZ36" s="1159" t="s">
        <v>127</v>
      </c>
      <c r="BA36" s="1153"/>
      <c r="BB36" s="1160" t="s">
        <v>131</v>
      </c>
      <c r="BC36" s="1147"/>
      <c r="BD36" s="1148" t="s">
        <v>124</v>
      </c>
      <c r="BE36" s="1149"/>
      <c r="BF36" s="1148" t="s">
        <v>132</v>
      </c>
      <c r="BG36" s="1149"/>
      <c r="BH36" s="1148" t="s">
        <v>125</v>
      </c>
      <c r="BI36" s="1149"/>
      <c r="BJ36" s="1148">
        <v>0</v>
      </c>
      <c r="BK36" s="1150"/>
      <c r="BL36" s="1148" t="s">
        <v>127</v>
      </c>
      <c r="BM36" s="1161"/>
      <c r="BN36" s="859" t="s">
        <v>131</v>
      </c>
      <c r="BO36" s="1042"/>
      <c r="BP36" s="860" t="s">
        <v>124</v>
      </c>
      <c r="BQ36" s="1043"/>
      <c r="BR36" s="860" t="s">
        <v>132</v>
      </c>
      <c r="BS36" s="1043"/>
      <c r="BT36" s="860" t="s">
        <v>125</v>
      </c>
      <c r="BU36" s="1043"/>
      <c r="BV36" s="861">
        <v>0</v>
      </c>
      <c r="BW36" s="1044"/>
      <c r="BX36" s="862" t="s">
        <v>127</v>
      </c>
      <c r="BY36" s="1046"/>
    </row>
    <row r="37" spans="1:96" ht="21">
      <c r="A37" s="76"/>
      <c r="B37" s="935"/>
      <c r="C37" s="935"/>
      <c r="D37" s="935"/>
      <c r="E37" s="936"/>
      <c r="F37" s="12"/>
      <c r="G37" s="1009"/>
      <c r="H37" s="12"/>
      <c r="I37" s="1009"/>
      <c r="J37" s="12"/>
      <c r="K37" s="1009"/>
      <c r="L37" s="12"/>
      <c r="M37" s="1009"/>
      <c r="N37" s="12"/>
      <c r="O37" s="1009"/>
      <c r="P37" s="12"/>
      <c r="Q37" s="1009">
        <v>1</v>
      </c>
      <c r="R37" s="12"/>
      <c r="S37" s="1009">
        <v>1</v>
      </c>
      <c r="T37" s="12"/>
      <c r="U37" s="1009"/>
      <c r="V37" s="12"/>
      <c r="W37" s="1009"/>
      <c r="X37" s="12"/>
      <c r="Y37" s="1009"/>
      <c r="Z37" s="12"/>
      <c r="AA37" s="1009"/>
      <c r="AB37" s="12"/>
      <c r="AC37" s="1009">
        <v>1</v>
      </c>
      <c r="AD37" s="12"/>
      <c r="AE37" s="1009"/>
      <c r="AF37" s="12"/>
      <c r="AG37" s="1009"/>
      <c r="AH37" s="12"/>
      <c r="AI37" s="1009"/>
      <c r="AJ37" s="12"/>
      <c r="AK37" s="1009"/>
      <c r="AL37" s="12"/>
      <c r="AM37" s="1009"/>
      <c r="AN37" s="12"/>
      <c r="AO37" s="1009">
        <v>1</v>
      </c>
      <c r="AP37" s="12"/>
      <c r="AQ37" s="1009"/>
      <c r="AR37" s="12"/>
      <c r="AS37" s="1009"/>
      <c r="AT37" s="12"/>
      <c r="AU37" s="1009"/>
      <c r="AV37" s="12"/>
      <c r="AW37" s="1009"/>
      <c r="AX37" s="12"/>
      <c r="AY37" s="1009"/>
      <c r="AZ37" s="12"/>
      <c r="BA37" s="1009">
        <v>1</v>
      </c>
      <c r="BB37" s="12"/>
      <c r="BC37" s="1009"/>
      <c r="BD37" s="12"/>
      <c r="BE37" s="1009"/>
      <c r="BF37" s="12"/>
      <c r="BG37" s="1009"/>
      <c r="BH37" s="12"/>
      <c r="BI37" s="1009"/>
      <c r="BJ37" s="12"/>
      <c r="BK37" s="1009"/>
      <c r="BL37" s="12"/>
      <c r="BM37" s="1009"/>
      <c r="BN37" s="17"/>
      <c r="BO37" s="1009"/>
      <c r="BP37" s="12"/>
      <c r="BQ37" s="1009"/>
      <c r="BR37" s="12"/>
      <c r="BS37" s="1009"/>
      <c r="BT37" s="12"/>
      <c r="BU37" s="1009"/>
      <c r="BV37" s="12"/>
      <c r="BW37" s="1009"/>
      <c r="BX37" s="47"/>
      <c r="BY37" s="1009"/>
      <c r="BZ37">
        <v>1</v>
      </c>
    </row>
    <row r="38" spans="1:96">
      <c r="F38" s="15"/>
      <c r="G38" s="1010"/>
      <c r="H38" s="15"/>
      <c r="I38" s="1010"/>
      <c r="J38" s="15"/>
      <c r="K38" s="1010"/>
      <c r="L38" s="15"/>
      <c r="M38" s="1010"/>
      <c r="N38" s="15"/>
      <c r="O38" s="1010"/>
      <c r="P38" s="15"/>
      <c r="Q38" s="1010">
        <v>2</v>
      </c>
      <c r="R38" s="15"/>
      <c r="S38" s="1010"/>
      <c r="T38" s="15"/>
      <c r="U38" s="1010"/>
      <c r="V38" s="15"/>
      <c r="W38" s="1010"/>
      <c r="X38" s="15"/>
      <c r="Y38" s="1010"/>
      <c r="Z38" s="15"/>
      <c r="AA38" s="1010"/>
      <c r="AB38" s="15"/>
      <c r="AC38" s="1010"/>
      <c r="AD38" s="15"/>
      <c r="AE38" s="1010"/>
      <c r="AF38" s="15"/>
      <c r="AG38" s="1010"/>
      <c r="AH38" s="15"/>
      <c r="AI38" s="1010"/>
      <c r="AJ38" s="15"/>
      <c r="AK38" s="1010"/>
      <c r="AL38" s="15"/>
      <c r="AM38" s="1010"/>
      <c r="AN38" s="15"/>
      <c r="AO38" s="1010"/>
      <c r="AP38" s="15"/>
      <c r="AQ38" s="1010"/>
      <c r="AR38" s="15"/>
      <c r="AS38" s="1010"/>
      <c r="AT38" s="15"/>
      <c r="AU38" s="1010"/>
      <c r="AV38" s="15"/>
      <c r="AW38" s="1010"/>
      <c r="AX38" s="15"/>
      <c r="AY38" s="1010"/>
      <c r="AZ38" s="15"/>
      <c r="BA38" s="1010"/>
      <c r="BB38" s="15"/>
      <c r="BC38" s="1010"/>
      <c r="BD38" s="15"/>
      <c r="BE38" s="1010"/>
      <c r="BF38" s="904"/>
      <c r="BG38" s="1010"/>
      <c r="BH38" s="904"/>
      <c r="BI38" s="1010"/>
      <c r="BJ38" s="904"/>
      <c r="BK38" s="1010"/>
      <c r="BL38" s="15"/>
      <c r="BM38" s="1010"/>
      <c r="BN38" s="20"/>
      <c r="BO38" s="1010"/>
      <c r="BP38" s="15"/>
      <c r="BQ38" s="1010"/>
      <c r="BR38" s="15"/>
      <c r="BS38" s="1010"/>
      <c r="BT38" s="15"/>
      <c r="BU38" s="1010"/>
      <c r="BV38" s="15"/>
      <c r="BW38" s="1010"/>
      <c r="BX38" s="26"/>
      <c r="BY38" s="1010"/>
      <c r="BZ38">
        <v>2</v>
      </c>
    </row>
    <row r="39" spans="1:96">
      <c r="F39" s="15"/>
      <c r="G39" s="1010"/>
      <c r="H39" s="15"/>
      <c r="I39" s="1010"/>
      <c r="J39" s="15"/>
      <c r="K39" s="1010"/>
      <c r="L39" s="15"/>
      <c r="M39" s="1010"/>
      <c r="N39" s="15"/>
      <c r="O39" s="1010"/>
      <c r="P39" s="15"/>
      <c r="Q39" s="1010"/>
      <c r="R39" s="15"/>
      <c r="S39" s="1010"/>
      <c r="T39" s="15"/>
      <c r="U39" s="1010"/>
      <c r="V39" s="15"/>
      <c r="W39" s="1010"/>
      <c r="X39" s="15"/>
      <c r="Y39" s="1010"/>
      <c r="Z39" s="15"/>
      <c r="AA39" s="1010"/>
      <c r="AB39" s="15"/>
      <c r="AC39" s="1010"/>
      <c r="AD39" s="15"/>
      <c r="AE39" s="1010"/>
      <c r="AF39" s="15"/>
      <c r="AG39" s="1010"/>
      <c r="AH39" s="15"/>
      <c r="AI39" s="1010"/>
      <c r="AJ39" s="15"/>
      <c r="AK39" s="1010"/>
      <c r="AL39" s="15"/>
      <c r="AM39" s="1010"/>
      <c r="AN39" s="15"/>
      <c r="AO39" s="1010"/>
      <c r="AP39" s="15"/>
      <c r="AQ39" s="1010"/>
      <c r="AR39" s="15"/>
      <c r="AS39" s="1010"/>
      <c r="AT39" s="15"/>
      <c r="AU39" s="1010"/>
      <c r="AV39" s="15"/>
      <c r="AW39" s="1010"/>
      <c r="AX39" s="15"/>
      <c r="AY39" s="1010"/>
      <c r="AZ39" s="15"/>
      <c r="BA39" s="1010"/>
      <c r="BB39" s="15"/>
      <c r="BC39" s="1010"/>
      <c r="BD39" s="15"/>
      <c r="BE39" s="1010"/>
      <c r="BF39" s="15"/>
      <c r="BG39" s="1010"/>
      <c r="BH39" s="15"/>
      <c r="BI39" s="1010"/>
      <c r="BJ39" s="15"/>
      <c r="BK39" s="1010"/>
      <c r="BL39" s="15"/>
      <c r="BM39" s="1010"/>
      <c r="BN39" s="20"/>
      <c r="BO39" s="1010"/>
      <c r="BP39" s="15"/>
      <c r="BQ39" s="1010"/>
      <c r="BR39" s="15"/>
      <c r="BS39" s="1010"/>
      <c r="BT39" s="15"/>
      <c r="BU39" s="1010"/>
      <c r="BV39" s="15"/>
      <c r="BW39" s="1010"/>
      <c r="BX39" s="26"/>
      <c r="BY39" s="1010"/>
      <c r="BZ39">
        <v>3</v>
      </c>
    </row>
    <row r="40" spans="1:96">
      <c r="A40" s="512"/>
      <c r="B40" s="512"/>
      <c r="C40" s="512"/>
      <c r="D40" s="512"/>
      <c r="E40" s="512"/>
      <c r="F40" s="706"/>
      <c r="G40" s="1011">
        <v>4</v>
      </c>
      <c r="H40" s="706"/>
      <c r="I40" s="1011"/>
      <c r="J40" s="706"/>
      <c r="K40" s="1011"/>
      <c r="L40" s="706"/>
      <c r="M40" s="1011"/>
      <c r="N40" s="706"/>
      <c r="O40" s="1011"/>
      <c r="P40" s="706"/>
      <c r="Q40" s="1011"/>
      <c r="R40" s="706"/>
      <c r="S40" s="1011"/>
      <c r="T40" s="706"/>
      <c r="U40" s="1011"/>
      <c r="V40" s="706"/>
      <c r="W40" s="1011"/>
      <c r="X40" s="706"/>
      <c r="Y40" s="1011">
        <v>4</v>
      </c>
      <c r="Z40" s="706"/>
      <c r="AA40" s="1011">
        <v>4</v>
      </c>
      <c r="AB40" s="706"/>
      <c r="AC40" s="1011">
        <v>4</v>
      </c>
      <c r="AD40" s="706"/>
      <c r="AE40" s="1010">
        <v>4</v>
      </c>
      <c r="AF40" s="706"/>
      <c r="AG40" s="1010">
        <v>4</v>
      </c>
      <c r="AH40" s="706"/>
      <c r="AI40" s="1010"/>
      <c r="AJ40" s="706"/>
      <c r="AK40" s="1010"/>
      <c r="AL40" s="706"/>
      <c r="AM40" s="1010"/>
      <c r="AN40" s="706"/>
      <c r="AO40" s="1010">
        <v>4</v>
      </c>
      <c r="AP40" s="706"/>
      <c r="AQ40" s="1010">
        <v>4</v>
      </c>
      <c r="AR40" s="706"/>
      <c r="AS40" s="1010">
        <v>4</v>
      </c>
      <c r="AT40" s="706"/>
      <c r="AU40" s="1010"/>
      <c r="AV40" s="706"/>
      <c r="AW40" s="1010"/>
      <c r="AX40" s="706"/>
      <c r="AY40" s="1010"/>
      <c r="AZ40" s="706"/>
      <c r="BA40" s="1010"/>
      <c r="BB40" s="960"/>
      <c r="BC40" s="1010"/>
      <c r="BD40" s="706"/>
      <c r="BE40" s="1010"/>
      <c r="BF40" s="706"/>
      <c r="BG40" s="1010"/>
      <c r="BH40" s="706"/>
      <c r="BI40" s="1010"/>
      <c r="BJ40" s="706"/>
      <c r="BK40" s="1010"/>
      <c r="BL40" s="706"/>
      <c r="BM40" s="1010">
        <v>4</v>
      </c>
      <c r="BN40" s="962"/>
      <c r="BO40" s="1010"/>
      <c r="BP40" s="706"/>
      <c r="BQ40" s="1010">
        <v>4</v>
      </c>
      <c r="BR40" s="706"/>
      <c r="BS40" s="1010"/>
      <c r="BT40" s="706"/>
      <c r="BU40" s="1010"/>
      <c r="BV40" s="706"/>
      <c r="BW40" s="1010">
        <v>4</v>
      </c>
      <c r="BX40" s="963"/>
      <c r="BY40" s="1010">
        <v>4</v>
      </c>
      <c r="BZ40" s="512">
        <v>4</v>
      </c>
      <c r="CA40" s="512"/>
      <c r="CB40" s="512"/>
      <c r="CC40" s="512"/>
      <c r="CD40" s="512"/>
      <c r="CE40" s="512"/>
      <c r="CF40" s="512"/>
      <c r="CG40" s="512"/>
      <c r="CH40" s="512"/>
      <c r="CI40" s="512"/>
      <c r="CJ40" s="512"/>
      <c r="CK40" s="512"/>
      <c r="CL40" s="512"/>
      <c r="CM40" s="512"/>
      <c r="CN40" s="512"/>
      <c r="CO40" s="512"/>
      <c r="CP40" s="512"/>
      <c r="CQ40" s="512"/>
      <c r="CR40" s="512"/>
    </row>
    <row r="41" spans="1:96">
      <c r="F41" s="904"/>
      <c r="G41" s="1011">
        <v>5</v>
      </c>
      <c r="H41" s="904"/>
      <c r="I41" s="1011"/>
      <c r="J41" s="904"/>
      <c r="K41" s="1011"/>
      <c r="L41" s="904"/>
      <c r="M41" s="1011"/>
      <c r="N41" s="904"/>
      <c r="O41" s="1011"/>
      <c r="P41" s="904"/>
      <c r="Q41" s="1011"/>
      <c r="R41" s="904"/>
      <c r="S41" s="1011"/>
      <c r="T41" s="904"/>
      <c r="U41" s="1011">
        <v>5</v>
      </c>
      <c r="V41" s="904"/>
      <c r="W41" s="1011"/>
      <c r="X41" s="904"/>
      <c r="Y41" s="1011"/>
      <c r="Z41" s="904"/>
      <c r="AA41" s="1011"/>
      <c r="AB41" s="904"/>
      <c r="AC41" s="1011"/>
      <c r="AD41" s="904"/>
      <c r="AE41" s="1011"/>
      <c r="AF41" s="904"/>
      <c r="AG41" s="1011">
        <v>5</v>
      </c>
      <c r="AH41" s="904"/>
      <c r="AI41" s="1011"/>
      <c r="AJ41" s="904"/>
      <c r="AK41" s="1011"/>
      <c r="AL41" s="904"/>
      <c r="AM41" s="1011"/>
      <c r="AN41" s="904"/>
      <c r="AO41" s="1011">
        <v>5</v>
      </c>
      <c r="AP41" s="904"/>
      <c r="AQ41" s="1011"/>
      <c r="AR41" s="904"/>
      <c r="AS41" s="1011"/>
      <c r="AT41" s="904"/>
      <c r="AU41" s="1011">
        <v>5</v>
      </c>
      <c r="AV41" s="904"/>
      <c r="AW41" s="1011"/>
      <c r="AX41" s="904"/>
      <c r="AY41" s="1011">
        <v>5</v>
      </c>
      <c r="AZ41" s="904"/>
      <c r="BA41" s="1011">
        <v>5</v>
      </c>
      <c r="BB41" s="904"/>
      <c r="BC41" s="1011">
        <v>5</v>
      </c>
      <c r="BD41" s="904"/>
      <c r="BE41" s="1011"/>
      <c r="BF41" s="904"/>
      <c r="BG41" s="1011"/>
      <c r="BH41" s="904"/>
      <c r="BI41" s="1011"/>
      <c r="BJ41" s="904"/>
      <c r="BK41" s="1011"/>
      <c r="BL41" s="904"/>
      <c r="BM41" s="1011"/>
      <c r="BN41" s="937"/>
      <c r="BO41" s="1011"/>
      <c r="BP41" s="904"/>
      <c r="BQ41" s="1011"/>
      <c r="BR41" s="904"/>
      <c r="BS41" s="1011"/>
      <c r="BT41" s="904"/>
      <c r="BU41" s="1011"/>
      <c r="BV41" s="904"/>
      <c r="BW41" s="1011"/>
      <c r="BX41" s="964"/>
      <c r="BY41" s="1011">
        <v>5</v>
      </c>
      <c r="BZ41" s="512">
        <v>5</v>
      </c>
    </row>
    <row r="42" spans="1:96">
      <c r="F42" s="904"/>
      <c r="G42" s="1011"/>
      <c r="H42" s="904"/>
      <c r="I42" s="1011"/>
      <c r="J42" s="904"/>
      <c r="K42" s="1011"/>
      <c r="L42" s="904"/>
      <c r="M42" s="1011"/>
      <c r="N42" s="904"/>
      <c r="O42" s="1011"/>
      <c r="P42" s="904"/>
      <c r="Q42" s="1011">
        <v>16</v>
      </c>
      <c r="R42" s="904"/>
      <c r="S42" s="1011"/>
      <c r="T42" s="904"/>
      <c r="U42" s="1011"/>
      <c r="V42" s="904"/>
      <c r="W42" s="1011"/>
      <c r="X42" s="904"/>
      <c r="Y42" s="1011"/>
      <c r="Z42" s="904"/>
      <c r="AA42" s="1011"/>
      <c r="AB42" s="904"/>
      <c r="AC42" s="1011"/>
      <c r="AD42" s="904"/>
      <c r="AE42" s="1011"/>
      <c r="AF42" s="904"/>
      <c r="AG42" s="1011"/>
      <c r="AH42" s="904"/>
      <c r="AI42" s="1011"/>
      <c r="AJ42" s="904"/>
      <c r="AK42" s="1011"/>
      <c r="AL42" s="904"/>
      <c r="AM42" s="1011"/>
      <c r="AN42" s="904"/>
      <c r="AO42" s="1011">
        <v>16</v>
      </c>
      <c r="AP42" s="904"/>
      <c r="AQ42" s="1011"/>
      <c r="AR42" s="904"/>
      <c r="AS42" s="1011"/>
      <c r="AT42" s="904"/>
      <c r="AU42" s="1011">
        <v>16</v>
      </c>
      <c r="AV42" s="904"/>
      <c r="AW42" s="1011"/>
      <c r="AX42" s="904"/>
      <c r="AY42" s="1011"/>
      <c r="AZ42" s="904"/>
      <c r="BA42" s="1011"/>
      <c r="BB42" s="904"/>
      <c r="BC42" s="1011"/>
      <c r="BD42" s="904"/>
      <c r="BE42" s="1011"/>
      <c r="BF42" s="904"/>
      <c r="BG42" s="1011"/>
      <c r="BH42" s="904"/>
      <c r="BI42" s="1011"/>
      <c r="BJ42" s="904"/>
      <c r="BK42" s="1011"/>
      <c r="BL42" s="904"/>
      <c r="BM42" s="1011"/>
      <c r="BN42" s="937"/>
      <c r="BO42" s="1011"/>
      <c r="BP42" s="904"/>
      <c r="BQ42" s="1011"/>
      <c r="BR42" s="904"/>
      <c r="BS42" s="1011"/>
      <c r="BT42" s="904"/>
      <c r="BU42" s="1011"/>
      <c r="BV42" s="904"/>
      <c r="BW42" s="1011"/>
      <c r="BX42" s="964"/>
      <c r="BY42" s="1011"/>
      <c r="BZ42" s="512">
        <v>16</v>
      </c>
    </row>
    <row r="43" spans="1:96">
      <c r="F43" s="904"/>
      <c r="G43" s="1011"/>
      <c r="H43" s="904"/>
      <c r="I43" s="1011"/>
      <c r="J43" s="904"/>
      <c r="K43" s="1011"/>
      <c r="L43" s="904"/>
      <c r="M43" s="1011"/>
      <c r="N43" s="904"/>
      <c r="O43" s="1011"/>
      <c r="P43" s="904"/>
      <c r="Q43" s="1011"/>
      <c r="R43" s="904"/>
      <c r="S43" s="1011"/>
      <c r="T43" s="904"/>
      <c r="U43" s="1011"/>
      <c r="V43" s="904"/>
      <c r="W43" s="1011"/>
      <c r="X43" s="904"/>
      <c r="Y43" s="1011"/>
      <c r="Z43" s="904"/>
      <c r="AA43" s="1011"/>
      <c r="AB43" s="904"/>
      <c r="AC43" s="1011"/>
      <c r="AD43" s="904"/>
      <c r="AE43" s="1011"/>
      <c r="AF43" s="904"/>
      <c r="AG43" s="1011"/>
      <c r="AH43" s="904"/>
      <c r="AI43" s="1011"/>
      <c r="AJ43" s="904"/>
      <c r="AK43" s="1011"/>
      <c r="AL43" s="904"/>
      <c r="AM43" s="1011"/>
      <c r="AN43" s="904"/>
      <c r="AO43" s="1011"/>
      <c r="AP43" s="904"/>
      <c r="AQ43" s="1011"/>
      <c r="AR43" s="904"/>
      <c r="AS43" s="1011"/>
      <c r="AT43" s="904"/>
      <c r="AU43" s="1011">
        <v>17</v>
      </c>
      <c r="AV43" s="904"/>
      <c r="AW43" s="1011"/>
      <c r="AX43" s="904"/>
      <c r="AY43" s="1011"/>
      <c r="AZ43" s="904"/>
      <c r="BA43" s="1011">
        <v>17</v>
      </c>
      <c r="BB43" s="904"/>
      <c r="BC43" s="1011"/>
      <c r="BD43" s="904"/>
      <c r="BE43" s="1011"/>
      <c r="BF43" s="904"/>
      <c r="BG43" s="1011"/>
      <c r="BH43" s="904"/>
      <c r="BI43" s="1011"/>
      <c r="BJ43" s="904"/>
      <c r="BK43" s="1011"/>
      <c r="BL43" s="904"/>
      <c r="BM43" s="1011"/>
      <c r="BN43" s="937"/>
      <c r="BO43" s="1011"/>
      <c r="BP43" s="904"/>
      <c r="BQ43" s="1011"/>
      <c r="BR43" s="904"/>
      <c r="BS43" s="1011"/>
      <c r="BT43" s="904"/>
      <c r="BU43" s="1011"/>
      <c r="BV43" s="904"/>
      <c r="BW43" s="1011"/>
      <c r="BX43" s="964"/>
      <c r="BY43" s="1011"/>
      <c r="BZ43" s="512">
        <v>17</v>
      </c>
    </row>
    <row r="44" spans="1:96">
      <c r="F44" s="904"/>
      <c r="G44" s="1011"/>
      <c r="H44" s="904"/>
      <c r="I44" s="1011"/>
      <c r="J44" s="904"/>
      <c r="K44" s="1011"/>
      <c r="L44" s="904"/>
      <c r="M44" s="1011"/>
      <c r="N44" s="904"/>
      <c r="O44" s="1011"/>
      <c r="P44" s="904"/>
      <c r="Q44" s="1011"/>
      <c r="R44" s="904"/>
      <c r="S44" s="1011"/>
      <c r="T44" s="904"/>
      <c r="U44" s="1011"/>
      <c r="V44" s="904"/>
      <c r="W44" s="1011"/>
      <c r="X44" s="904"/>
      <c r="Y44" s="1011"/>
      <c r="Z44" s="904"/>
      <c r="AA44" s="1011"/>
      <c r="AB44" s="904"/>
      <c r="AC44" s="1011"/>
      <c r="AD44" s="904"/>
      <c r="AE44" s="1011"/>
      <c r="AF44" s="904"/>
      <c r="AG44" s="1011"/>
      <c r="AH44" s="904"/>
      <c r="AI44" s="1011"/>
      <c r="AJ44" s="904"/>
      <c r="AK44" s="1011"/>
      <c r="AL44" s="904"/>
      <c r="AM44" s="1011"/>
      <c r="AN44" s="904"/>
      <c r="AO44" s="1011"/>
      <c r="AP44" s="904"/>
      <c r="AQ44" s="1011"/>
      <c r="AR44" s="904"/>
      <c r="AS44" s="1011"/>
      <c r="AT44" s="904"/>
      <c r="AU44" s="1011"/>
      <c r="AV44" s="904"/>
      <c r="AW44" s="1011"/>
      <c r="AX44" s="904"/>
      <c r="AY44" s="1011"/>
      <c r="AZ44" s="904"/>
      <c r="BA44" s="1011"/>
      <c r="BB44" s="904"/>
      <c r="BC44" s="1011"/>
      <c r="BD44" s="904"/>
      <c r="BE44" s="1011"/>
      <c r="BF44" s="904"/>
      <c r="BG44" s="1011"/>
      <c r="BH44" s="904"/>
      <c r="BI44" s="1011"/>
      <c r="BJ44" s="904"/>
      <c r="BK44" s="1011"/>
      <c r="BL44" s="904"/>
      <c r="BM44" s="1011"/>
      <c r="BN44" s="937"/>
      <c r="BO44" s="1011"/>
      <c r="BP44" s="904"/>
      <c r="BQ44" s="1011"/>
      <c r="BR44" s="904"/>
      <c r="BS44" s="1011"/>
      <c r="BT44" s="904"/>
      <c r="BU44" s="1011"/>
      <c r="BV44" s="904"/>
      <c r="BW44" s="1011"/>
      <c r="BX44" s="964"/>
      <c r="BY44" s="1011">
        <v>20</v>
      </c>
      <c r="BZ44" s="512">
        <v>20</v>
      </c>
    </row>
    <row r="45" spans="1:96">
      <c r="F45" s="904"/>
      <c r="G45" s="1011"/>
      <c r="H45" s="904"/>
      <c r="I45" s="1011"/>
      <c r="J45" s="904"/>
      <c r="K45" s="1011"/>
      <c r="L45" s="904"/>
      <c r="M45" s="1011">
        <v>21</v>
      </c>
      <c r="N45" s="904"/>
      <c r="O45" s="1011"/>
      <c r="P45" s="904"/>
      <c r="Q45" s="1011">
        <v>21</v>
      </c>
      <c r="R45" s="904"/>
      <c r="S45" s="1011"/>
      <c r="T45" s="904"/>
      <c r="U45" s="1011"/>
      <c r="V45" s="904"/>
      <c r="W45" s="1011"/>
      <c r="X45" s="904"/>
      <c r="Y45" s="1011"/>
      <c r="Z45" s="904"/>
      <c r="AA45" s="1011"/>
      <c r="AB45" s="904"/>
      <c r="AC45" s="1011"/>
      <c r="AD45" s="904"/>
      <c r="AE45" s="1011"/>
      <c r="AF45" s="904"/>
      <c r="AG45" s="1011"/>
      <c r="AH45" s="904"/>
      <c r="AI45" s="1011"/>
      <c r="AJ45" s="904"/>
      <c r="AK45" s="1011"/>
      <c r="AL45" s="904"/>
      <c r="AM45" s="1011"/>
      <c r="AN45" s="904"/>
      <c r="AO45" s="1011"/>
      <c r="AP45" s="904"/>
      <c r="AQ45" s="1011"/>
      <c r="AR45" s="904"/>
      <c r="AS45" s="1011"/>
      <c r="AT45" s="904"/>
      <c r="AU45" s="1011"/>
      <c r="AV45" s="904"/>
      <c r="AW45" s="1011"/>
      <c r="AX45" s="904"/>
      <c r="AY45" s="1011"/>
      <c r="AZ45" s="904"/>
      <c r="BA45" s="1011"/>
      <c r="BB45" s="904"/>
      <c r="BC45" s="1011"/>
      <c r="BD45" s="904"/>
      <c r="BE45" s="1011"/>
      <c r="BF45" s="904"/>
      <c r="BG45" s="1011"/>
      <c r="BH45" s="904"/>
      <c r="BI45" s="1011"/>
      <c r="BJ45" s="904"/>
      <c r="BK45" s="1011"/>
      <c r="BL45" s="904"/>
      <c r="BM45" s="1011"/>
      <c r="BN45" s="937"/>
      <c r="BO45" s="1011"/>
      <c r="BP45" s="904"/>
      <c r="BQ45" s="1011"/>
      <c r="BR45" s="904"/>
      <c r="BS45" s="1011"/>
      <c r="BT45" s="904"/>
      <c r="BU45" s="1011"/>
      <c r="BV45" s="904"/>
      <c r="BW45" s="1011"/>
      <c r="BX45" s="964"/>
      <c r="BY45" s="1011"/>
      <c r="BZ45" s="512">
        <v>21</v>
      </c>
    </row>
    <row r="46" spans="1:96">
      <c r="F46" s="904"/>
      <c r="G46" s="1011"/>
      <c r="H46" s="904"/>
      <c r="I46" s="1011"/>
      <c r="J46" s="904"/>
      <c r="K46" s="1011"/>
      <c r="L46" s="904"/>
      <c r="M46" s="1011"/>
      <c r="N46" s="904"/>
      <c r="O46" s="1011"/>
      <c r="P46" s="904"/>
      <c r="Q46" s="1011">
        <v>22</v>
      </c>
      <c r="R46" s="904"/>
      <c r="S46" s="1011">
        <v>22</v>
      </c>
      <c r="T46" s="904"/>
      <c r="U46" s="1011"/>
      <c r="V46" s="904"/>
      <c r="W46" s="1011"/>
      <c r="X46" s="904"/>
      <c r="Y46" s="1011"/>
      <c r="Z46" s="904"/>
      <c r="AA46" s="1011"/>
      <c r="AB46" s="904"/>
      <c r="AC46" s="1011"/>
      <c r="AD46" s="904"/>
      <c r="AE46" s="1011"/>
      <c r="AF46" s="904"/>
      <c r="AG46" s="1011"/>
      <c r="AH46" s="904"/>
      <c r="AI46" s="1011"/>
      <c r="AJ46" s="904"/>
      <c r="AK46" s="1011"/>
      <c r="AL46" s="904"/>
      <c r="AM46" s="1011"/>
      <c r="AN46" s="904"/>
      <c r="AO46" s="1011"/>
      <c r="AP46" s="904"/>
      <c r="AQ46" s="1011"/>
      <c r="AR46" s="904"/>
      <c r="AS46" s="1011"/>
      <c r="AT46" s="904"/>
      <c r="AU46" s="1011"/>
      <c r="AV46" s="904"/>
      <c r="AW46" s="1011"/>
      <c r="AX46" s="904"/>
      <c r="AY46" s="1011"/>
      <c r="AZ46" s="904"/>
      <c r="BA46" s="1011"/>
      <c r="BB46" s="904"/>
      <c r="BC46" s="1011"/>
      <c r="BD46" s="904"/>
      <c r="BE46" s="1011"/>
      <c r="BF46" s="904"/>
      <c r="BG46" s="1011"/>
      <c r="BH46" s="904"/>
      <c r="BI46" s="1011"/>
      <c r="BJ46" s="904"/>
      <c r="BK46" s="1011"/>
      <c r="BL46" s="904"/>
      <c r="BM46" s="1011">
        <v>22</v>
      </c>
      <c r="BN46" s="937"/>
      <c r="BO46" s="1011"/>
      <c r="BP46" s="904"/>
      <c r="BQ46" s="1011"/>
      <c r="BR46" s="904"/>
      <c r="BS46" s="1011"/>
      <c r="BT46" s="904"/>
      <c r="BU46" s="1011"/>
      <c r="BV46" s="904"/>
      <c r="BW46" s="1011"/>
      <c r="BX46" s="964"/>
      <c r="BY46" s="1011">
        <v>22</v>
      </c>
      <c r="BZ46" s="512">
        <v>22</v>
      </c>
    </row>
    <row r="47" spans="1:96">
      <c r="F47" s="904"/>
      <c r="G47" s="1011"/>
      <c r="H47" s="904"/>
      <c r="I47" s="1011">
        <v>23</v>
      </c>
      <c r="J47" s="904"/>
      <c r="K47" s="1011"/>
      <c r="L47" s="904"/>
      <c r="M47" s="1011"/>
      <c r="N47" s="904"/>
      <c r="O47" s="1011"/>
      <c r="P47" s="904"/>
      <c r="Q47" s="1011"/>
      <c r="R47" s="904"/>
      <c r="S47" s="1011">
        <v>23</v>
      </c>
      <c r="T47" s="904"/>
      <c r="U47" s="1011"/>
      <c r="V47" s="904"/>
      <c r="W47" s="1011"/>
      <c r="X47" s="904"/>
      <c r="Y47" s="1011"/>
      <c r="Z47" s="904"/>
      <c r="AA47" s="1011"/>
      <c r="AB47" s="904"/>
      <c r="AC47" s="1011"/>
      <c r="AD47" s="904"/>
      <c r="AE47" s="1011"/>
      <c r="AF47" s="904"/>
      <c r="AG47" s="1011"/>
      <c r="AH47" s="904"/>
      <c r="AI47" s="1011"/>
      <c r="AJ47" s="904"/>
      <c r="AK47" s="1011"/>
      <c r="AL47" s="904"/>
      <c r="AM47" s="1011"/>
      <c r="AN47" s="904"/>
      <c r="AO47" s="1011"/>
      <c r="AP47" s="904"/>
      <c r="AQ47" s="1011"/>
      <c r="AR47" s="904"/>
      <c r="AS47" s="1011">
        <v>23</v>
      </c>
      <c r="AT47" s="904"/>
      <c r="AU47" s="1011">
        <v>23</v>
      </c>
      <c r="AV47" s="904"/>
      <c r="AW47" s="1011"/>
      <c r="AX47" s="904"/>
      <c r="AY47" s="1011"/>
      <c r="AZ47" s="904"/>
      <c r="BA47" s="1011"/>
      <c r="BB47" s="904"/>
      <c r="BC47" s="1011"/>
      <c r="BD47" s="904"/>
      <c r="BE47" s="1011"/>
      <c r="BF47" s="904"/>
      <c r="BG47" s="1011"/>
      <c r="BH47" s="904"/>
      <c r="BI47" s="1011"/>
      <c r="BJ47" s="904"/>
      <c r="BK47" s="1011"/>
      <c r="BL47" s="904"/>
      <c r="BM47" s="1011"/>
      <c r="BN47" s="937"/>
      <c r="BO47" s="1011"/>
      <c r="BP47" s="904"/>
      <c r="BQ47" s="1011"/>
      <c r="BR47" s="904"/>
      <c r="BS47" s="1011"/>
      <c r="BT47" s="904"/>
      <c r="BU47" s="1011"/>
      <c r="BV47" s="904"/>
      <c r="BW47" s="1011"/>
      <c r="BX47" s="964"/>
      <c r="BY47" s="1011"/>
      <c r="BZ47" s="512">
        <v>23</v>
      </c>
    </row>
    <row r="48" spans="1:96">
      <c r="F48" s="904"/>
      <c r="G48" s="1011"/>
      <c r="H48" s="904"/>
      <c r="I48" s="1011"/>
      <c r="J48" s="904"/>
      <c r="K48" s="1011"/>
      <c r="L48" s="904"/>
      <c r="M48" s="1011"/>
      <c r="N48" s="904"/>
      <c r="O48" s="1011"/>
      <c r="P48" s="904"/>
      <c r="Q48" s="1011"/>
      <c r="R48" s="904"/>
      <c r="S48" s="1011"/>
      <c r="T48" s="904"/>
      <c r="U48" s="1011">
        <v>24</v>
      </c>
      <c r="V48" s="904"/>
      <c r="W48" s="1011"/>
      <c r="X48" s="904"/>
      <c r="Y48" s="1011">
        <v>24</v>
      </c>
      <c r="Z48" s="904"/>
      <c r="AA48" s="1011"/>
      <c r="AB48" s="904"/>
      <c r="AC48" s="1011"/>
      <c r="AD48" s="904"/>
      <c r="AE48" s="1011">
        <v>24</v>
      </c>
      <c r="AF48" s="904"/>
      <c r="AG48" s="1011">
        <v>24</v>
      </c>
      <c r="AH48" s="904"/>
      <c r="AI48" s="1011">
        <v>24</v>
      </c>
      <c r="AJ48" s="904"/>
      <c r="AK48" s="1011"/>
      <c r="AL48" s="904"/>
      <c r="AM48" s="1011"/>
      <c r="AN48" s="904"/>
      <c r="AO48" s="1011"/>
      <c r="AP48" s="904"/>
      <c r="AQ48" s="1011"/>
      <c r="AR48" s="904"/>
      <c r="AS48" s="1011"/>
      <c r="AT48" s="904"/>
      <c r="AU48" s="1011"/>
      <c r="AV48" s="904"/>
      <c r="AW48" s="1011"/>
      <c r="AX48" s="904"/>
      <c r="AY48" s="1011">
        <v>24</v>
      </c>
      <c r="AZ48" s="904"/>
      <c r="BA48" s="1011"/>
      <c r="BB48" s="904"/>
      <c r="BC48" s="1011"/>
      <c r="BD48" s="904"/>
      <c r="BE48" s="1011"/>
      <c r="BF48" s="904"/>
      <c r="BG48" s="1011"/>
      <c r="BH48" s="904"/>
      <c r="BI48" s="1011">
        <v>24</v>
      </c>
      <c r="BJ48" s="904"/>
      <c r="BK48" s="1011"/>
      <c r="BL48" s="904"/>
      <c r="BM48" s="1011">
        <v>24</v>
      </c>
      <c r="BN48" s="937"/>
      <c r="BO48" s="1011"/>
      <c r="BP48" s="904"/>
      <c r="BQ48" s="1011"/>
      <c r="BR48" s="904"/>
      <c r="BS48" s="1011"/>
      <c r="BT48" s="904"/>
      <c r="BU48" s="1011"/>
      <c r="BV48" s="904"/>
      <c r="BW48" s="1011"/>
      <c r="BX48" s="964"/>
      <c r="BY48" s="1011"/>
      <c r="BZ48" s="512">
        <v>24</v>
      </c>
    </row>
    <row r="49" spans="2:78">
      <c r="F49" s="15"/>
      <c r="G49" s="1011"/>
      <c r="H49" s="15"/>
      <c r="I49" s="1011"/>
      <c r="J49" s="15"/>
      <c r="K49" s="1011"/>
      <c r="L49" s="15"/>
      <c r="M49" s="1011"/>
      <c r="N49" s="15"/>
      <c r="O49" s="1011"/>
      <c r="P49" s="15"/>
      <c r="Q49" s="1011"/>
      <c r="R49" s="15"/>
      <c r="S49" s="1011"/>
      <c r="T49" s="15"/>
      <c r="U49" s="1011"/>
      <c r="V49" s="15"/>
      <c r="W49" s="1011"/>
      <c r="X49" s="15"/>
      <c r="Y49" s="1011"/>
      <c r="Z49" s="15"/>
      <c r="AA49" s="1011"/>
      <c r="AB49" s="15"/>
      <c r="AC49" s="1011">
        <v>25</v>
      </c>
      <c r="AD49" s="15"/>
      <c r="AE49" s="1010"/>
      <c r="AF49" s="15"/>
      <c r="AG49" s="1010"/>
      <c r="AH49" s="15"/>
      <c r="AI49" s="1010"/>
      <c r="AJ49" s="15"/>
      <c r="AK49" s="1010"/>
      <c r="AL49" s="15"/>
      <c r="AM49" s="1010"/>
      <c r="AN49" s="15"/>
      <c r="AO49" s="1010">
        <v>25</v>
      </c>
      <c r="AP49" s="15"/>
      <c r="AQ49" s="1010">
        <v>25</v>
      </c>
      <c r="AR49" s="15"/>
      <c r="AS49" s="1010"/>
      <c r="AT49" s="15"/>
      <c r="AU49" s="1010"/>
      <c r="AV49" s="15"/>
      <c r="AW49" s="1010"/>
      <c r="AX49" s="15"/>
      <c r="AY49" s="1010"/>
      <c r="AZ49" s="15"/>
      <c r="BA49" s="1010">
        <v>25</v>
      </c>
      <c r="BB49" s="15"/>
      <c r="BC49" s="1010"/>
      <c r="BD49" s="15"/>
      <c r="BE49" s="1010"/>
      <c r="BF49" s="15"/>
      <c r="BG49" s="1010"/>
      <c r="BH49" s="15"/>
      <c r="BI49" s="1010"/>
      <c r="BJ49" s="15"/>
      <c r="BK49" s="1010"/>
      <c r="BL49" s="15"/>
      <c r="BM49" s="1010"/>
      <c r="BN49" s="20"/>
      <c r="BO49" s="1010"/>
      <c r="BP49" s="15"/>
      <c r="BQ49" s="1010"/>
      <c r="BR49" s="15"/>
      <c r="BS49" s="1010"/>
      <c r="BT49" s="15"/>
      <c r="BU49" s="1010">
        <v>25</v>
      </c>
      <c r="BV49" s="15"/>
      <c r="BW49" s="1010">
        <v>25</v>
      </c>
      <c r="BX49" s="26"/>
      <c r="BY49" s="1010">
        <v>25</v>
      </c>
      <c r="BZ49" s="960">
        <v>25</v>
      </c>
    </row>
    <row r="50" spans="2:78">
      <c r="F50" s="15"/>
      <c r="G50" s="1011"/>
      <c r="H50" s="15"/>
      <c r="I50" s="1011"/>
      <c r="J50" s="15"/>
      <c r="K50" s="1011"/>
      <c r="L50" s="15"/>
      <c r="M50" s="1011"/>
      <c r="N50" s="15"/>
      <c r="O50" s="1011"/>
      <c r="P50" s="15"/>
      <c r="Q50" s="1011"/>
      <c r="R50" s="15"/>
      <c r="S50" s="1011"/>
      <c r="T50" s="15"/>
      <c r="U50" s="1011"/>
      <c r="V50" s="15"/>
      <c r="W50" s="1011"/>
      <c r="X50" s="15"/>
      <c r="Y50" s="1011"/>
      <c r="Z50" s="15"/>
      <c r="AA50" s="1011"/>
      <c r="AB50" s="15"/>
      <c r="AC50" s="1011"/>
      <c r="AD50" s="15"/>
      <c r="AE50" s="1010"/>
      <c r="AF50" s="15"/>
      <c r="AG50" s="1010"/>
      <c r="AH50" s="15"/>
      <c r="AI50" s="1010"/>
      <c r="AJ50" s="15"/>
      <c r="AK50" s="1010"/>
      <c r="AL50" s="15"/>
      <c r="AM50" s="1010"/>
      <c r="AN50" s="15"/>
      <c r="AO50" s="1010">
        <v>30</v>
      </c>
      <c r="AP50" s="15"/>
      <c r="AQ50" s="1010"/>
      <c r="AR50" s="15"/>
      <c r="AS50" s="1010"/>
      <c r="AT50" s="15"/>
      <c r="AU50" s="1010"/>
      <c r="AV50" s="15"/>
      <c r="AW50" s="1010"/>
      <c r="AX50" s="15"/>
      <c r="AY50" s="1010"/>
      <c r="AZ50" s="15"/>
      <c r="BA50" s="1010">
        <v>30</v>
      </c>
      <c r="BB50" s="15"/>
      <c r="BC50" s="1010"/>
      <c r="BD50" s="15"/>
      <c r="BE50" s="1010">
        <v>30</v>
      </c>
      <c r="BF50" s="15"/>
      <c r="BG50" s="1010"/>
      <c r="BH50" s="15"/>
      <c r="BI50" s="1010"/>
      <c r="BJ50" s="15"/>
      <c r="BK50" s="1010"/>
      <c r="BL50" s="15"/>
      <c r="BM50" s="1010">
        <v>30</v>
      </c>
      <c r="BN50" s="20"/>
      <c r="BO50" s="1010"/>
      <c r="BP50" s="15"/>
      <c r="BQ50" s="1010"/>
      <c r="BR50" s="15"/>
      <c r="BS50" s="1010">
        <v>30</v>
      </c>
      <c r="BT50" s="15"/>
      <c r="BU50" s="1010"/>
      <c r="BV50" s="15"/>
      <c r="BW50" s="1010"/>
      <c r="BX50" s="26"/>
      <c r="BY50" s="1010">
        <v>30</v>
      </c>
      <c r="BZ50" s="960">
        <v>30</v>
      </c>
    </row>
    <row r="51" spans="2:78">
      <c r="B51" s="15"/>
      <c r="C51" s="15"/>
      <c r="D51" s="15"/>
      <c r="E51" s="15"/>
      <c r="F51" s="20"/>
      <c r="G51" s="1011"/>
      <c r="H51" s="15"/>
      <c r="I51" s="1011"/>
      <c r="J51" s="15"/>
      <c r="K51" s="1011">
        <v>30</v>
      </c>
      <c r="L51" s="15"/>
      <c r="M51" s="1011">
        <v>30</v>
      </c>
      <c r="N51" s="15"/>
      <c r="O51" s="1011">
        <v>30</v>
      </c>
      <c r="P51" s="15"/>
      <c r="Q51" s="1011">
        <v>30</v>
      </c>
      <c r="R51" s="20"/>
      <c r="S51" s="1011"/>
      <c r="T51" s="15"/>
      <c r="U51" s="1011"/>
      <c r="V51" s="15"/>
      <c r="W51" s="1011">
        <v>30</v>
      </c>
      <c r="X51" s="15"/>
      <c r="Y51" s="1011"/>
      <c r="Z51" s="15"/>
      <c r="AA51" s="1011"/>
      <c r="AB51" s="15"/>
      <c r="AC51" s="1011">
        <v>30</v>
      </c>
      <c r="AD51" s="15"/>
      <c r="AE51" s="1010"/>
      <c r="AF51" s="15"/>
      <c r="AG51" s="1010"/>
      <c r="AH51" s="15"/>
      <c r="AI51" s="1010"/>
      <c r="AJ51" s="15"/>
      <c r="AK51" s="1010"/>
      <c r="AL51" s="15"/>
      <c r="AM51" s="1010"/>
      <c r="AN51" s="15"/>
      <c r="AO51" s="1010"/>
      <c r="AP51" s="20"/>
      <c r="AQ51" s="1010"/>
      <c r="AR51" s="15"/>
      <c r="AS51" s="1010"/>
      <c r="AT51" s="15"/>
      <c r="AU51" s="1010"/>
      <c r="AV51" s="15"/>
      <c r="AW51" s="1010"/>
      <c r="AX51" s="15"/>
      <c r="AY51" s="1010"/>
      <c r="AZ51" s="15"/>
      <c r="BA51" s="1010"/>
      <c r="BB51" s="15"/>
      <c r="BC51" s="1010"/>
      <c r="BD51" s="15"/>
      <c r="BE51" s="1010"/>
      <c r="BF51" s="15"/>
      <c r="BG51" s="1010"/>
      <c r="BH51" s="15"/>
      <c r="BI51" s="1010">
        <v>31</v>
      </c>
      <c r="BJ51" s="15"/>
      <c r="BK51" s="1010"/>
      <c r="BL51" s="15"/>
      <c r="BM51" s="1010"/>
      <c r="BN51" s="20"/>
      <c r="BO51" s="1010"/>
      <c r="BP51" s="15"/>
      <c r="BQ51" s="1010"/>
      <c r="BR51" s="15"/>
      <c r="BS51" s="1010"/>
      <c r="BT51" s="15"/>
      <c r="BU51" s="1010"/>
      <c r="BV51" s="15"/>
      <c r="BW51" s="1010"/>
      <c r="BX51" s="26"/>
      <c r="BY51" s="1010"/>
      <c r="BZ51" s="960">
        <v>31</v>
      </c>
    </row>
    <row r="52" spans="2:78">
      <c r="F52" s="20"/>
      <c r="G52" s="1011"/>
      <c r="H52" s="15"/>
      <c r="I52" s="1011"/>
      <c r="J52" s="15"/>
      <c r="K52" s="1011"/>
      <c r="L52" s="15"/>
      <c r="M52" s="1011"/>
      <c r="N52" s="15"/>
      <c r="O52" s="1011"/>
      <c r="P52" s="15"/>
      <c r="Q52" s="1011"/>
      <c r="R52" s="20"/>
      <c r="S52" s="1011"/>
      <c r="T52" s="15"/>
      <c r="U52" s="1011"/>
      <c r="V52" s="15"/>
      <c r="W52" s="1011"/>
      <c r="X52" s="15"/>
      <c r="Y52" s="1011"/>
      <c r="Z52" s="15"/>
      <c r="AA52" s="1011"/>
      <c r="AB52" s="15"/>
      <c r="AC52" s="1011"/>
      <c r="AD52" s="15"/>
      <c r="AE52" s="1010"/>
      <c r="AF52" s="15"/>
      <c r="AG52" s="1010"/>
      <c r="AH52" s="15"/>
      <c r="AI52" s="1010"/>
      <c r="AJ52" s="15"/>
      <c r="AK52" s="1010"/>
      <c r="AL52" s="15"/>
      <c r="AM52" s="1010">
        <v>34</v>
      </c>
      <c r="AN52" s="15"/>
      <c r="AO52" s="1010">
        <v>34</v>
      </c>
      <c r="AP52" s="20"/>
      <c r="AQ52" s="1010">
        <v>34</v>
      </c>
      <c r="AR52" s="15"/>
      <c r="AS52" s="1010"/>
      <c r="AT52" s="15"/>
      <c r="AU52" s="1010"/>
      <c r="AV52" s="15"/>
      <c r="AW52" s="1010"/>
      <c r="AX52" s="15"/>
      <c r="AY52" s="1010"/>
      <c r="AZ52" s="15"/>
      <c r="BA52" s="1010"/>
      <c r="BB52" s="15"/>
      <c r="BC52" s="1010"/>
      <c r="BD52" s="15"/>
      <c r="BE52" s="1010">
        <v>34</v>
      </c>
      <c r="BF52" s="15"/>
      <c r="BG52" s="1010"/>
      <c r="BH52" s="15"/>
      <c r="BI52" s="1010"/>
      <c r="BJ52" s="15"/>
      <c r="BK52" s="1010"/>
      <c r="BL52" s="15"/>
      <c r="BM52" s="1010"/>
      <c r="BN52" s="20"/>
      <c r="BO52" s="1010">
        <v>34</v>
      </c>
      <c r="BP52" s="15"/>
      <c r="BQ52" s="1010"/>
      <c r="BR52" s="15"/>
      <c r="BS52" s="1010"/>
      <c r="BT52" s="15"/>
      <c r="BU52" s="1010">
        <v>34</v>
      </c>
      <c r="BV52" s="15"/>
      <c r="BW52" s="1010"/>
      <c r="BX52" s="26"/>
      <c r="BY52" s="1010"/>
      <c r="BZ52" s="960">
        <v>34</v>
      </c>
    </row>
    <row r="53" spans="2:78" ht="15.75" thickBot="1">
      <c r="F53" s="57"/>
      <c r="G53" s="1012"/>
      <c r="H53" s="50"/>
      <c r="I53" s="1012"/>
      <c r="J53" s="50"/>
      <c r="K53" s="1012"/>
      <c r="L53" s="50"/>
      <c r="M53" s="1012"/>
      <c r="N53" s="50"/>
      <c r="O53" s="1012"/>
      <c r="P53" s="50"/>
      <c r="Q53" s="1012">
        <v>34</v>
      </c>
      <c r="R53" s="57"/>
      <c r="S53" s="1012"/>
      <c r="T53" s="50"/>
      <c r="U53" s="1012">
        <v>34</v>
      </c>
      <c r="V53" s="50"/>
      <c r="W53" s="1012"/>
      <c r="X53" s="50"/>
      <c r="Y53" s="1012"/>
      <c r="Z53" s="50"/>
      <c r="AA53" s="1012"/>
      <c r="AB53" s="50"/>
      <c r="AC53" s="1012"/>
      <c r="AD53" s="50"/>
      <c r="AE53" s="1012"/>
      <c r="AF53" s="50"/>
      <c r="AG53" s="1012"/>
      <c r="AH53" s="50"/>
      <c r="AI53" s="1012"/>
      <c r="AJ53" s="50"/>
      <c r="AK53" s="1012"/>
      <c r="AL53" s="50"/>
      <c r="AM53" s="1012"/>
      <c r="AN53" s="50"/>
      <c r="AO53" s="1012"/>
      <c r="AP53" s="57"/>
      <c r="AQ53" s="1012"/>
      <c r="AR53" s="50"/>
      <c r="AS53" s="1012"/>
      <c r="AT53" s="50"/>
      <c r="AU53" s="1012"/>
      <c r="AV53" s="50"/>
      <c r="AW53" s="1012"/>
      <c r="AX53" s="50"/>
      <c r="AY53" s="1012"/>
      <c r="AZ53" s="50"/>
      <c r="BA53" s="1012"/>
      <c r="BB53" s="50"/>
      <c r="BC53" s="1012"/>
      <c r="BD53" s="50"/>
      <c r="BE53" s="1012"/>
      <c r="BF53" s="50"/>
      <c r="BG53" s="1012"/>
      <c r="BH53" s="50"/>
      <c r="BI53" s="1012"/>
      <c r="BJ53" s="50"/>
      <c r="BK53" s="1012"/>
      <c r="BL53" s="50"/>
      <c r="BM53" s="1012"/>
      <c r="BN53" s="57"/>
      <c r="BO53" s="1012"/>
      <c r="BP53" s="50"/>
      <c r="BQ53" s="1012"/>
      <c r="BR53" s="50"/>
      <c r="BS53" s="1012"/>
      <c r="BT53" s="50"/>
      <c r="BU53" s="1012"/>
      <c r="BV53" s="50"/>
      <c r="BW53" s="1012"/>
      <c r="BX53" s="58"/>
      <c r="BY53" s="1010"/>
      <c r="BZ53" t="s">
        <v>239</v>
      </c>
    </row>
    <row r="54" spans="2:78">
      <c r="BN54" s="12"/>
      <c r="BO54" s="1009"/>
      <c r="BP54" s="12"/>
      <c r="BQ54" s="1009"/>
      <c r="BR54" s="12"/>
      <c r="BS54" s="1009"/>
      <c r="BT54" s="12"/>
      <c r="BU54" s="1009"/>
      <c r="BV54" s="12"/>
      <c r="BW54" s="1009"/>
      <c r="BX54" s="12"/>
      <c r="BY54" s="1010"/>
    </row>
  </sheetData>
  <mergeCells count="7">
    <mergeCell ref="BB3:BL3"/>
    <mergeCell ref="BN3:BX3"/>
    <mergeCell ref="B35:B36"/>
    <mergeCell ref="F3:P3"/>
    <mergeCell ref="R3:AB3"/>
    <mergeCell ref="AD3:AN3"/>
    <mergeCell ref="AP3:AZ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16</vt:i4>
      </vt:variant>
      <vt:variant>
        <vt:lpstr>Диаграммы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27" baseType="lpstr">
      <vt:lpstr>на15-16</vt:lpstr>
      <vt:lpstr>Лист2</vt:lpstr>
      <vt:lpstr>Лист3</vt:lpstr>
      <vt:lpstr>2пол 2физры</vt:lpstr>
      <vt:lpstr>на 2 полуг</vt:lpstr>
      <vt:lpstr>распис по балл</vt:lpstr>
      <vt:lpstr> распис на 3 четверть</vt:lpstr>
      <vt:lpstr>баллы</vt:lpstr>
      <vt:lpstr>Лист5</vt:lpstr>
      <vt:lpstr>распределение</vt:lpstr>
      <vt:lpstr>на сочинение</vt:lpstr>
      <vt:lpstr>замены</vt:lpstr>
      <vt:lpstr>замены на ИС-9</vt:lpstr>
      <vt:lpstr>по учителям + вн</vt:lpstr>
      <vt:lpstr>по классам</vt:lpstr>
      <vt:lpstr>по учителям</vt:lpstr>
      <vt:lpstr>Диаграмма2</vt:lpstr>
      <vt:lpstr>Диаграмма1</vt:lpstr>
      <vt:lpstr>баллы!Область_печати</vt:lpstr>
      <vt:lpstr>'замены на ИС-9'!Область_печати</vt:lpstr>
      <vt:lpstr>Лист5!Область_печати</vt:lpstr>
      <vt:lpstr>'на сочинение'!Область_печати</vt:lpstr>
      <vt:lpstr>'на15-16'!Область_печати</vt:lpstr>
      <vt:lpstr>'по классам'!Область_печати</vt:lpstr>
      <vt:lpstr>'по учителям'!Область_печати</vt:lpstr>
      <vt:lpstr>'по учителям + вн'!Область_печати</vt:lpstr>
      <vt:lpstr>'распис по балл'!Область_печати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2020-02-20T07:09:20Z</dcterms:modified>
</cp:coreProperties>
</file>